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<sst xmlns="http://schemas.openxmlformats.org/spreadsheetml/2006/main" count="42" uniqueCount="35">
  <si>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录入17表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</si>
  <si>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</si>
  <si>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</si>
  <si>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</si>
  <si>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</si>
  <si>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</si>
  <si>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</si>
  <si>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</si>
  <si>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</si>
  <si>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</si>
  <si>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</si>
  <si>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</si>
  <si>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</si>
  <si>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</si>
  <si>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</si>
  <si>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</si>
  <si>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</si>
  <si>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</si>
  <si>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录入18表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</si>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</sst>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60MoveData\Users\Administrator\Documents\WeChat%20Files\zmy308353913\FileStorage\File\2025-04\&#36130;&#25919;&#24635;&#20915;&#31639;&#25253;&#34920;_2024&#24180;_&#26124;&#27743;&#21306;_2025-04-08%2011_34_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昌江区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$A1:$XFD1048576"/>
    </sheetView>
  </sheetViews>
  <sheetFormatPr defaultColWidth="12.125" defaultRowHeight="16.95" customHeight="1"/>
  <cols>
    <col min="1" max="1" width="33.5" style="2" customWidth="1"/>
    <col min="2" max="10" width="14.75" style="2" customWidth="1"/>
    <col min="11" max="16384" width="12.125" style="1"/>
  </cols>
  <sheetData>
    <row r="1" s="1" customFormat="1" ht="33.75" customHeight="1" spans="1:10">
      <c r="A1" s="3" t="str">
        <f>'[1]##BASEINFO'!$B$2&amp;"度"&amp;'[1]##BASEINFO'!$B$7&amp;"地方政府债务余额情况录入表"</f>
        <v>2024年度昌江区地方政府债务余额情况录入表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2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4" t="str">
        <f>"单位："&amp;'[1]##BASEINFO'!$B$19</f>
        <v>单位：万元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7.25" customHeight="1" spans="1:10">
      <c r="A4" s="5" t="s">
        <v>1</v>
      </c>
      <c r="B4" s="5" t="s">
        <v>2</v>
      </c>
      <c r="C4" s="5" t="s">
        <v>3</v>
      </c>
      <c r="D4" s="5"/>
      <c r="E4" s="5"/>
      <c r="F4" s="5"/>
      <c r="G4" s="5"/>
      <c r="H4" s="5" t="s">
        <v>4</v>
      </c>
      <c r="I4" s="5"/>
      <c r="J4" s="5"/>
    </row>
    <row r="5" s="1" customFormat="1" ht="17.25" customHeight="1" spans="1:10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5</v>
      </c>
      <c r="I5" s="5" t="s">
        <v>10</v>
      </c>
      <c r="J5" s="5" t="s">
        <v>11</v>
      </c>
    </row>
    <row r="6" s="1" customFormat="1" ht="17.25" customHeight="1" spans="1:10">
      <c r="A6" s="9" t="s">
        <v>12</v>
      </c>
      <c r="B6" s="8">
        <f>SUM(C6,H6)</f>
        <v>165380</v>
      </c>
      <c r="C6" s="8">
        <f t="shared" ref="C6:C11" si="0">SUM(D6:G6)</f>
        <v>77226</v>
      </c>
      <c r="D6" s="10">
        <v>77226</v>
      </c>
      <c r="E6" s="10"/>
      <c r="F6" s="10"/>
      <c r="G6" s="10"/>
      <c r="H6" s="8">
        <f>SUM(I6:J6)</f>
        <v>88154</v>
      </c>
      <c r="I6" s="10">
        <v>88154</v>
      </c>
      <c r="J6" s="10"/>
    </row>
    <row r="7" s="1" customFormat="1" ht="17.25" customHeight="1" spans="1:10">
      <c r="A7" s="9" t="s">
        <v>13</v>
      </c>
      <c r="B7" s="8">
        <f t="shared" ref="B7:B11" si="1">C7+H7</f>
        <v>196418</v>
      </c>
      <c r="C7" s="11">
        <v>86351</v>
      </c>
      <c r="D7" s="12"/>
      <c r="E7" s="12"/>
      <c r="F7" s="12"/>
      <c r="G7" s="13"/>
      <c r="H7" s="11">
        <v>110067</v>
      </c>
      <c r="I7" s="12"/>
      <c r="J7" s="12"/>
    </row>
    <row r="8" s="1" customFormat="1" ht="17.25" customHeight="1" spans="1:10">
      <c r="A8" s="14" t="s">
        <v>14</v>
      </c>
      <c r="B8" s="8">
        <f t="shared" si="1"/>
        <v>35047</v>
      </c>
      <c r="C8" s="8">
        <f t="shared" si="0"/>
        <v>10935</v>
      </c>
      <c r="D8" s="11">
        <v>10935</v>
      </c>
      <c r="E8" s="11"/>
      <c r="F8" s="15"/>
      <c r="G8" s="11"/>
      <c r="H8" s="8">
        <f>J8+I8</f>
        <v>24112</v>
      </c>
      <c r="I8" s="11">
        <v>24112</v>
      </c>
      <c r="J8" s="11"/>
    </row>
    <row r="9" s="1" customFormat="1" ht="17.25" customHeight="1" spans="1:10">
      <c r="A9" s="9" t="s">
        <v>15</v>
      </c>
      <c r="B9" s="8">
        <f t="shared" si="1"/>
        <v>5727</v>
      </c>
      <c r="C9" s="8">
        <f t="shared" si="0"/>
        <v>2824</v>
      </c>
      <c r="D9" s="11">
        <v>2824</v>
      </c>
      <c r="E9" s="11"/>
      <c r="F9" s="11"/>
      <c r="G9" s="16"/>
      <c r="H9" s="8">
        <f>J9+I9</f>
        <v>2903</v>
      </c>
      <c r="I9" s="11">
        <v>2903</v>
      </c>
      <c r="J9" s="11"/>
    </row>
    <row r="10" s="1" customFormat="1" ht="17.25" customHeight="1" spans="1:10">
      <c r="A10" s="9" t="s">
        <v>16</v>
      </c>
      <c r="B10" s="8">
        <f t="shared" si="1"/>
        <v>0</v>
      </c>
      <c r="C10" s="8">
        <f t="shared" si="0"/>
        <v>0</v>
      </c>
      <c r="D10" s="11"/>
      <c r="E10" s="11"/>
      <c r="F10" s="11"/>
      <c r="G10" s="11"/>
      <c r="H10" s="8">
        <f>I10+J10</f>
        <v>0</v>
      </c>
      <c r="I10" s="11"/>
      <c r="J10" s="11"/>
    </row>
    <row r="11" s="1" customFormat="1" ht="17.25" customHeight="1" spans="1:10">
      <c r="A11" s="9" t="s">
        <v>17</v>
      </c>
      <c r="B11" s="8">
        <f t="shared" si="1"/>
        <v>194700</v>
      </c>
      <c r="C11" s="8">
        <f t="shared" si="0"/>
        <v>85337</v>
      </c>
      <c r="D11" s="8">
        <f t="shared" ref="D11:G11" si="2">D6+D8-D9-D10</f>
        <v>85337</v>
      </c>
      <c r="E11" s="8">
        <f t="shared" si="2"/>
        <v>0</v>
      </c>
      <c r="F11" s="8">
        <f t="shared" si="2"/>
        <v>0</v>
      </c>
      <c r="G11" s="8">
        <f t="shared" si="2"/>
        <v>0</v>
      </c>
      <c r="H11" s="8">
        <f>SUM(I11:J11)</f>
        <v>109363</v>
      </c>
      <c r="I11" s="8">
        <f>I6+I8-I9-I10</f>
        <v>109363</v>
      </c>
      <c r="J11" s="8">
        <f>J6+J8-J9-J10</f>
        <v>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dataValidations count="1">
    <dataValidation type="decimal" operator="between" allowBlank="1" showInputMessage="1" showErrorMessage="1" sqref="D6:G6 I6:J6 H6:H11 B6:C11 D8:G11 I8:J11">
      <formula1>-99999999999999</formula1>
      <formula2>99999999999999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12.125" defaultRowHeight="17.15" customHeight="1" outlineLevelCol="5"/>
  <cols>
    <col min="1" max="1" width="35.5" style="2" customWidth="1"/>
    <col min="2" max="6" width="15.75" style="2" customWidth="1"/>
    <col min="7" max="16384" width="12.125" style="1"/>
  </cols>
  <sheetData>
    <row r="1" s="1" customFormat="1" ht="42" customHeight="1" spans="1:6">
      <c r="A1" s="3" t="str">
        <f>'[1]##BASEINFO'!$B$2&amp;"度"&amp;'[1]##BASEINFO'!$B$7&amp;"地方政府专项债务分项目余额情况录入表"</f>
        <v>2024年度昌江区地方政府专项债务分项目余额情况录入表</v>
      </c>
      <c r="B1" s="3"/>
      <c r="C1" s="3"/>
      <c r="D1" s="3"/>
      <c r="E1" s="3"/>
      <c r="F1" s="3"/>
    </row>
    <row r="2" s="1" customFormat="1" ht="17.25" customHeight="1" spans="1:6">
      <c r="A2" s="4" t="s">
        <v>18</v>
      </c>
      <c r="B2" s="4"/>
      <c r="C2" s="4"/>
      <c r="D2" s="4"/>
      <c r="E2" s="4"/>
      <c r="F2" s="4"/>
    </row>
    <row r="3" s="1" customFormat="1" ht="17.25" customHeight="1" spans="1:6">
      <c r="A3" s="4" t="str">
        <f>"单位："&amp;'[1]##BASEINFO'!$B$19</f>
        <v>单位：万元</v>
      </c>
      <c r="B3" s="4"/>
      <c r="C3" s="4"/>
      <c r="D3" s="4"/>
      <c r="E3" s="4"/>
      <c r="F3" s="4"/>
    </row>
    <row r="4" s="1" customFormat="1" ht="36.75" customHeight="1" spans="1:6">
      <c r="A4" s="5" t="s">
        <v>1</v>
      </c>
      <c r="B4" s="6" t="s">
        <v>12</v>
      </c>
      <c r="C4" s="6" t="s">
        <v>14</v>
      </c>
      <c r="D4" s="6" t="s">
        <v>15</v>
      </c>
      <c r="E4" s="6" t="s">
        <v>16</v>
      </c>
      <c r="F4" s="6" t="s">
        <v>17</v>
      </c>
    </row>
    <row r="5" s="1" customFormat="1" ht="17.25" customHeight="1" spans="1:6">
      <c r="A5" s="7" t="s">
        <v>19</v>
      </c>
      <c r="B5" s="8">
        <f t="shared" ref="B5:F5" si="0">SUM(B6:B20)</f>
        <v>88154</v>
      </c>
      <c r="C5" s="8">
        <f t="shared" si="0"/>
        <v>24112</v>
      </c>
      <c r="D5" s="8">
        <f t="shared" si="0"/>
        <v>2903</v>
      </c>
      <c r="E5" s="8">
        <f t="shared" si="0"/>
        <v>0</v>
      </c>
      <c r="F5" s="8">
        <f t="shared" si="0"/>
        <v>109363</v>
      </c>
    </row>
    <row r="6" s="1" customFormat="1" ht="17.25" customHeight="1" spans="1:6">
      <c r="A6" s="9" t="s">
        <v>20</v>
      </c>
      <c r="B6" s="10"/>
      <c r="C6" s="11"/>
      <c r="D6" s="11"/>
      <c r="E6" s="11"/>
      <c r="F6" s="8">
        <f t="shared" ref="F6:F20" si="1">B6+C6-D6-E6</f>
        <v>0</v>
      </c>
    </row>
    <row r="7" s="1" customFormat="1" ht="17.25" customHeight="1" spans="1:6">
      <c r="A7" s="9" t="s">
        <v>21</v>
      </c>
      <c r="B7" s="10"/>
      <c r="C7" s="11"/>
      <c r="D7" s="11"/>
      <c r="E7" s="11"/>
      <c r="F7" s="8">
        <f t="shared" si="1"/>
        <v>0</v>
      </c>
    </row>
    <row r="8" s="1" customFormat="1" ht="17.25" customHeight="1" spans="1:6">
      <c r="A8" s="9" t="s">
        <v>22</v>
      </c>
      <c r="B8" s="11">
        <v>10487</v>
      </c>
      <c r="C8" s="11">
        <v>2612</v>
      </c>
      <c r="D8" s="11">
        <v>2903</v>
      </c>
      <c r="E8" s="11"/>
      <c r="F8" s="8">
        <f t="shared" si="1"/>
        <v>10196</v>
      </c>
    </row>
    <row r="9" s="1" customFormat="1" ht="17.25" customHeight="1" spans="1:6">
      <c r="A9" s="9" t="s">
        <v>23</v>
      </c>
      <c r="B9" s="10"/>
      <c r="C9" s="11"/>
      <c r="D9" s="11"/>
      <c r="E9" s="11"/>
      <c r="F9" s="8">
        <f t="shared" si="1"/>
        <v>0</v>
      </c>
    </row>
    <row r="10" s="1" customFormat="1" ht="17.25" customHeight="1" spans="1:6">
      <c r="A10" s="9" t="s">
        <v>24</v>
      </c>
      <c r="B10" s="10"/>
      <c r="C10" s="11"/>
      <c r="D10" s="11"/>
      <c r="E10" s="11"/>
      <c r="F10" s="8">
        <f t="shared" si="1"/>
        <v>0</v>
      </c>
    </row>
    <row r="11" s="1" customFormat="1" ht="17.25" customHeight="1" spans="1:6">
      <c r="A11" s="9" t="s">
        <v>25</v>
      </c>
      <c r="B11" s="10"/>
      <c r="C11" s="11"/>
      <c r="D11" s="11"/>
      <c r="E11" s="11"/>
      <c r="F11" s="8">
        <f t="shared" si="1"/>
        <v>0</v>
      </c>
    </row>
    <row r="12" s="1" customFormat="1" ht="15.75" customHeight="1" spans="1:6">
      <c r="A12" s="9" t="s">
        <v>26</v>
      </c>
      <c r="B12" s="10"/>
      <c r="C12" s="11"/>
      <c r="D12" s="11"/>
      <c r="E12" s="11"/>
      <c r="F12" s="8">
        <f t="shared" si="1"/>
        <v>0</v>
      </c>
    </row>
    <row r="13" s="1" customFormat="1" ht="15.75" customHeight="1" spans="1:6">
      <c r="A13" s="9" t="s">
        <v>27</v>
      </c>
      <c r="B13" s="10"/>
      <c r="C13" s="11"/>
      <c r="D13" s="11"/>
      <c r="E13" s="11"/>
      <c r="F13" s="8">
        <f t="shared" si="1"/>
        <v>0</v>
      </c>
    </row>
    <row r="14" s="1" customFormat="1" ht="17.25" customHeight="1" spans="1:6">
      <c r="A14" s="9" t="s">
        <v>28</v>
      </c>
      <c r="B14" s="10"/>
      <c r="C14" s="11"/>
      <c r="D14" s="11"/>
      <c r="E14" s="11"/>
      <c r="F14" s="8">
        <f t="shared" si="1"/>
        <v>0</v>
      </c>
    </row>
    <row r="15" s="1" customFormat="1" ht="17.25" customHeight="1" spans="1:6">
      <c r="A15" s="9" t="s">
        <v>29</v>
      </c>
      <c r="B15" s="10"/>
      <c r="C15" s="11"/>
      <c r="D15" s="11"/>
      <c r="E15" s="11"/>
      <c r="F15" s="8">
        <f t="shared" si="1"/>
        <v>0</v>
      </c>
    </row>
    <row r="16" s="1" customFormat="1" ht="17.25" customHeight="1" spans="1:6">
      <c r="A16" s="9" t="s">
        <v>30</v>
      </c>
      <c r="B16" s="10"/>
      <c r="C16" s="11"/>
      <c r="D16" s="11"/>
      <c r="E16" s="11"/>
      <c r="F16" s="8">
        <f t="shared" si="1"/>
        <v>0</v>
      </c>
    </row>
    <row r="17" s="1" customFormat="1" ht="15.75" customHeight="1" spans="1:6">
      <c r="A17" s="9" t="s">
        <v>31</v>
      </c>
      <c r="B17" s="10"/>
      <c r="C17" s="11"/>
      <c r="D17" s="11"/>
      <c r="E17" s="11"/>
      <c r="F17" s="8">
        <f t="shared" si="1"/>
        <v>0</v>
      </c>
    </row>
    <row r="18" s="1" customFormat="1" ht="17.25" customHeight="1" spans="1:6">
      <c r="A18" s="9" t="s">
        <v>32</v>
      </c>
      <c r="B18" s="10"/>
      <c r="C18" s="11"/>
      <c r="D18" s="11"/>
      <c r="E18" s="11"/>
      <c r="F18" s="8">
        <f t="shared" si="1"/>
        <v>0</v>
      </c>
    </row>
    <row r="19" s="1" customFormat="1" ht="15.75" customHeight="1" spans="1:6">
      <c r="A19" s="9" t="s">
        <v>33</v>
      </c>
      <c r="B19" s="10">
        <v>77667</v>
      </c>
      <c r="C19" s="11">
        <v>21500</v>
      </c>
      <c r="D19" s="11"/>
      <c r="E19" s="11"/>
      <c r="F19" s="8">
        <f t="shared" si="1"/>
        <v>99167</v>
      </c>
    </row>
    <row r="20" s="1" customFormat="1" ht="17.25" customHeight="1" spans="1:6">
      <c r="A20" s="9" t="s">
        <v>34</v>
      </c>
      <c r="B20" s="11"/>
      <c r="C20" s="11"/>
      <c r="D20" s="11"/>
      <c r="E20" s="11"/>
      <c r="F20" s="8">
        <f t="shared" si="1"/>
        <v>0</v>
      </c>
    </row>
  </sheetData>
  <mergeCells count="3">
    <mergeCell ref="A1:F1"/>
    <mergeCell ref="A2:F2"/>
    <mergeCell ref="A3:F3"/>
  </mergeCells>
  <dataValidations count="1">
    <dataValidation type="decimal" operator="between" allowBlank="1" showInputMessage="1" showErrorMessage="1" sqref="B5:F20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瑶酱</cp:lastModifiedBy>
  <dcterms:created xsi:type="dcterms:W3CDTF">2025-06-25T06:43:34Z</dcterms:created>
  <dcterms:modified xsi:type="dcterms:W3CDTF">2025-06-25T06:44:17Z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56C15FCC550D4AAA84C8CA2BCEDE6182_11</vt:lpwstr>
  </property>
  <property fmtid="{D5CDD505-2E9C-101B-9397-08002B2CF9AE}" pid="3" name="KSOProductBuildVer">
    <vt:lpwstr>2052-12.1.0.21915</vt:lpwstr>
  </property>
</Properties>
</file>