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Sheet1" sheetId="1" r:id="rId1"/>
  </sheets>
  <externalReferences>
    <externalReference r:id="rId2"/>
  </externalReferences>
  <definedNames>
    <definedName name="_13_河北省" hidden="1">[1]内置数据!$E$2:$E$14</definedName>
    <definedName name="_1301_石家庄市" hidden="1">[1]内置数据!$AK$2:$AK$24</definedName>
    <definedName name="_1303_秦皇岛市" hidden="1">[1]内置数据!$AM$2:$AM$9</definedName>
    <definedName name="_1305_邢台市" hidden="1">[1]内置数据!$AO$2:$AO$20</definedName>
    <definedName name="_1307_张家口市" hidden="1">[1]内置数据!$AQ$2:$AQ$18</definedName>
    <definedName name="_1401_太原市" hidden="1">[1]内置数据!$AW$2:$AW$12</definedName>
    <definedName name="_1403_阳泉市" hidden="1">[1]内置数据!$AY$2:$AY$7</definedName>
    <definedName name="_1406_朔州市" hidden="1">[1]内置数据!$BB$2:$BB$8</definedName>
    <definedName name="B2TJ" hidden="1">Sheet1!#REF!</definedName>
    <definedName name="LJ" hidden="1">MID(_xlfn.FORMULATEXT(Sheet1!$G$1),3,FIND("]",_xlfn.FORMULATEXT(Sheet1!$G$1))-2)</definedName>
    <definedName name="LJ_YTH" hidden="1">MID(_xlfn.FORMULATEXT(Sheet1!$G$2),3,FIND("]",_xlfn.FORMULATEXT(Sheet1!$G$2))-2)</definedName>
    <definedName name="SSWR" hidden="1">IF(Sheet1!$F$2="预算四舍五入到万元",0,IF(Sheet1!$F$2="预算四舍五入到百元",2,IF(Sheet1!$F$2="预算四舍五入到元",4,0)))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<sst xmlns="http://schemas.openxmlformats.org/spreadsheetml/2006/main" count="64" uniqueCount="64">
  <si>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表一</t>
  </si>
  <si>
    <t>42_湖北省</t>
  </si>
  <si>
    <r>
      <rPr>
        <sz val="18"/>
        <rFont val="Times New Roman"/>
        <charset val="134"/>
      </rPr>
      <t>2026</t>
    </r>
    <r>
      <rPr>
        <sz val="18"/>
        <rFont val="仿宋_GB2312"/>
        <charset val="134"/>
      </rPr>
      <t>年一般公共预算收入表</t>
    </r>
  </si>
  <si>
    <t>预算四舍五入到万元</t>
  </si>
  <si>
    <t>单位：万元</t>
  </si>
  <si>
    <r>
      <rPr>
        <sz val="11"/>
        <rFont val="黑体"/>
        <charset val="134"/>
      </rPr>
      <t>项目</t>
    </r>
  </si>
  <si>
    <r>
      <rPr>
        <sz val="11"/>
        <rFont val="黑体"/>
        <charset val="134"/>
      </rPr>
      <t>预算数</t>
    </r>
  </si>
  <si>
    <t>科目
编码</t>
  </si>
  <si>
    <t>科目名称</t>
  </si>
  <si>
    <r>
      <rPr>
        <sz val="11"/>
        <rFont val="黑体"/>
        <charset val="134"/>
      </rPr>
      <t>金额</t>
    </r>
  </si>
  <si>
    <r>
      <rPr>
        <sz val="11"/>
        <rFont val="黑体"/>
        <charset val="134"/>
      </rPr>
      <t>为上年
预算数的</t>
    </r>
    <r>
      <rPr>
        <sz val="11"/>
        <rFont val="Times New Roman"/>
        <charset val="134"/>
      </rPr>
      <t>%</t>
    </r>
  </si>
  <si>
    <r>
      <rPr>
        <sz val="11"/>
        <rFont val="黑体"/>
        <charset val="134"/>
      </rPr>
      <t>为上年预计执行数的</t>
    </r>
    <r>
      <rPr>
        <sz val="11"/>
        <rFont val="Times New Roman"/>
        <charset val="134"/>
      </rPr>
      <t>%</t>
    </r>
  </si>
  <si>
    <t>I列录入预算数</t>
  </si>
  <si>
    <t>101</t>
  </si>
  <si>
    <t>税收收入</t>
  </si>
  <si>
    <t>10101</t>
  </si>
  <si>
    <t>增值税</t>
  </si>
  <si>
    <t>10104</t>
  </si>
  <si>
    <t>企业所得税</t>
  </si>
  <si>
    <t>10106</t>
  </si>
  <si>
    <t>个人所得税</t>
  </si>
  <si>
    <t>10107</t>
  </si>
  <si>
    <t>资源税</t>
  </si>
  <si>
    <t>10109</t>
  </si>
  <si>
    <t>城市维护建设税</t>
  </si>
  <si>
    <t>10110</t>
  </si>
  <si>
    <t>房产税</t>
  </si>
  <si>
    <t>10111</t>
  </si>
  <si>
    <t>印花税</t>
  </si>
  <si>
    <t>10112</t>
  </si>
  <si>
    <t>城镇土地使用税</t>
  </si>
  <si>
    <t>10113</t>
  </si>
  <si>
    <t>土地增值税</t>
  </si>
  <si>
    <t>10114</t>
  </si>
  <si>
    <t>车船税</t>
  </si>
  <si>
    <t>10118</t>
  </si>
  <si>
    <t>耕地占用税</t>
  </si>
  <si>
    <t>10119</t>
  </si>
  <si>
    <t>契税</t>
  </si>
  <si>
    <t>10120</t>
  </si>
  <si>
    <t>烟叶税</t>
  </si>
  <si>
    <t>10121</t>
  </si>
  <si>
    <t>环境保护税</t>
  </si>
  <si>
    <t>10199</t>
  </si>
  <si>
    <t>其他税收收入</t>
  </si>
  <si>
    <t>103</t>
  </si>
  <si>
    <t>非税收入</t>
  </si>
  <si>
    <t>10302</t>
  </si>
  <si>
    <t>专项收入</t>
  </si>
  <si>
    <t>10304</t>
  </si>
  <si>
    <t>行政事业性收费收入</t>
  </si>
  <si>
    <t>10305</t>
  </si>
  <si>
    <t>罚没收入</t>
  </si>
  <si>
    <t>10306</t>
  </si>
  <si>
    <t>国有资本经营收入</t>
  </si>
  <si>
    <t>10307</t>
  </si>
  <si>
    <t>国有资源（资产）有偿使用收入</t>
  </si>
  <si>
    <t>10308</t>
  </si>
  <si>
    <t>捐赠收入</t>
  </si>
  <si>
    <t>10309</t>
  </si>
  <si>
    <t>政府住房基金收入</t>
  </si>
  <si>
    <t>10399</t>
  </si>
  <si>
    <t>其他收入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</si>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</sst>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;"/>
    <numFmt numFmtId="177" formatCode="0.0%_ ;[Red]\-0.0%\ ;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sz val="11"/>
      <color rgb="FFFF0000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1"/>
      <color theme="9" tint="0.799951170384838"/>
      <name val="宋体"/>
      <charset val="134"/>
      <scheme val="minor"/>
    </font>
    <font>
      <sz val="12"/>
      <color rgb="FFFF0000"/>
      <name val="方正小标宋简体"/>
      <charset val="134"/>
    </font>
    <font>
      <sz val="18"/>
      <name val="Times New Roman"/>
      <charset val="134"/>
    </font>
    <font>
      <sz val="11"/>
      <color theme="5" tint="0.799951170384838"/>
      <name val="宋体"/>
      <charset val="134"/>
      <scheme val="minor"/>
    </font>
    <font>
      <sz val="14"/>
      <color rgb="FFFF0000"/>
      <name val="方正小标宋简体"/>
      <charset val="134"/>
    </font>
    <font>
      <sz val="11"/>
      <name val="仿宋_GB2312"/>
      <charset val="134"/>
    </font>
    <font>
      <b/>
      <sz val="11"/>
      <name val="Times New Roman"/>
      <charset val="134"/>
    </font>
    <font>
      <b/>
      <sz val="11"/>
      <name val="仿宋_GB2312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仿宋_GB2312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gray0625">
        <bgColor theme="0" tint="-0.14993743705557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49" applyFont="1" applyFill="1" applyAlignment="1">
      <alignment vertical="center"/>
    </xf>
    <xf numFmtId="0" fontId="2" fillId="2" borderId="0" xfId="49" applyFont="1" applyFill="1" applyAlignment="1">
      <alignment vertical="center"/>
    </xf>
    <xf numFmtId="0" fontId="3" fillId="2" borderId="0" xfId="49" applyFont="1" applyFill="1" applyAlignment="1">
      <alignment vertical="center"/>
    </xf>
    <xf numFmtId="0" fontId="1" fillId="2" borderId="0" xfId="49" applyFont="1" applyFill="1" applyAlignment="1">
      <alignment vertical="center" wrapText="1"/>
    </xf>
    <xf numFmtId="0" fontId="4" fillId="2" borderId="0" xfId="49" applyFont="1" applyFill="1" applyAlignment="1">
      <alignment vertical="center"/>
    </xf>
    <xf numFmtId="0" fontId="5" fillId="2" borderId="0" xfId="49" applyFont="1" applyFill="1" applyAlignment="1">
      <alignment vertical="center"/>
    </xf>
    <xf numFmtId="0" fontId="5" fillId="2" borderId="0" xfId="49" applyFont="1" applyFill="1" applyAlignment="1">
      <alignment vertical="center" wrapText="1"/>
    </xf>
    <xf numFmtId="0" fontId="6" fillId="3" borderId="0" xfId="49" applyFont="1" applyFill="1" applyAlignment="1" applyProtection="1">
      <alignment vertical="center"/>
      <protection locked="0"/>
    </xf>
    <xf numFmtId="0" fontId="7" fillId="2" borderId="0" xfId="49" applyFont="1" applyFill="1" applyAlignment="1" applyProtection="1">
      <alignment vertical="top"/>
      <protection hidden="1"/>
    </xf>
    <xf numFmtId="0" fontId="8" fillId="2" borderId="0" xfId="49" applyFont="1" applyFill="1" applyAlignment="1">
      <alignment horizontal="center" vertical="center"/>
    </xf>
    <xf numFmtId="0" fontId="8" fillId="2" borderId="0" xfId="49" applyFont="1" applyFill="1" applyAlignment="1">
      <alignment horizontal="center" vertical="center" wrapText="1"/>
    </xf>
    <xf numFmtId="0" fontId="4" fillId="2" borderId="1" xfId="49" applyFont="1" applyFill="1" applyBorder="1" applyAlignment="1" applyProtection="1">
      <alignment vertical="center"/>
      <protection locked="0"/>
    </xf>
    <xf numFmtId="1" fontId="9" fillId="4" borderId="0" xfId="49" applyNumberFormat="1" applyFont="1" applyFill="1" applyAlignment="1" applyProtection="1">
      <alignment vertical="center"/>
      <protection locked="0"/>
    </xf>
    <xf numFmtId="0" fontId="7" fillId="2" borderId="0" xfId="49" applyFont="1" applyFill="1" applyAlignment="1" applyProtection="1">
      <alignment vertical="center"/>
      <protection hidden="1"/>
    </xf>
    <xf numFmtId="0" fontId="10" fillId="5" borderId="0" xfId="49" applyFont="1" applyFill="1" applyAlignment="1" applyProtection="1">
      <alignment vertical="center"/>
      <protection hidden="1"/>
    </xf>
    <xf numFmtId="0" fontId="11" fillId="2" borderId="2" xfId="49" applyFont="1" applyFill="1" applyBorder="1" applyAlignment="1">
      <alignment horizontal="right" vertical="center" wrapText="1"/>
    </xf>
    <xf numFmtId="0" fontId="5" fillId="2" borderId="3" xfId="49" applyFont="1" applyFill="1" applyBorder="1" applyAlignment="1">
      <alignment horizontal="center" vertical="center"/>
    </xf>
    <xf numFmtId="0" fontId="5" fillId="2" borderId="4" xfId="49" applyFont="1" applyFill="1" applyBorder="1" applyAlignment="1">
      <alignment horizontal="center" vertical="center"/>
    </xf>
    <xf numFmtId="0" fontId="5" fillId="2" borderId="5" xfId="49" applyFont="1" applyFill="1" applyBorder="1" applyAlignment="1">
      <alignment horizontal="center" vertical="center"/>
    </xf>
    <xf numFmtId="10" fontId="5" fillId="2" borderId="1" xfId="49" applyNumberFormat="1" applyFont="1" applyFill="1" applyBorder="1" applyAlignment="1" applyProtection="1">
      <alignment vertical="center" shrinkToFit="1"/>
      <protection locked="0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0" fontId="4" fillId="2" borderId="1" xfId="49" applyFont="1" applyFill="1" applyBorder="1" applyAlignment="1" applyProtection="1">
      <alignment horizontal="center" vertical="center" wrapText="1"/>
      <protection locked="0"/>
    </xf>
    <xf numFmtId="0" fontId="12" fillId="2" borderId="1" xfId="49" applyFont="1" applyFill="1" applyBorder="1" applyAlignment="1">
      <alignment horizontal="left" vertical="center"/>
    </xf>
    <xf numFmtId="0" fontId="13" fillId="2" borderId="1" xfId="49" applyFont="1" applyFill="1" applyBorder="1" applyAlignment="1">
      <alignment vertical="center"/>
    </xf>
    <xf numFmtId="176" fontId="12" fillId="6" borderId="1" xfId="49" applyNumberFormat="1" applyFont="1" applyFill="1" applyBorder="1" applyAlignment="1">
      <alignment vertical="center" shrinkToFit="1"/>
    </xf>
    <xf numFmtId="177" fontId="12" fillId="6" borderId="1" xfId="49" applyNumberFormat="1" applyFont="1" applyFill="1" applyBorder="1" applyAlignment="1">
      <alignment vertical="center" shrinkToFit="1"/>
    </xf>
    <xf numFmtId="176" fontId="12" fillId="7" borderId="1" xfId="49" applyNumberFormat="1" applyFont="1" applyFill="1" applyBorder="1" applyAlignment="1">
      <alignment vertical="center" shrinkToFit="1"/>
    </xf>
    <xf numFmtId="0" fontId="5" fillId="2" borderId="1" xfId="49" applyFont="1" applyFill="1" applyBorder="1" applyAlignment="1">
      <alignment horizontal="left" vertical="center"/>
    </xf>
    <xf numFmtId="0" fontId="11" fillId="2" borderId="1" xfId="49" applyFont="1" applyFill="1" applyBorder="1" applyAlignment="1">
      <alignment vertical="center"/>
    </xf>
    <xf numFmtId="176" fontId="5" fillId="8" borderId="1" xfId="49" applyNumberFormat="1" applyFont="1" applyFill="1" applyBorder="1" applyAlignment="1">
      <alignment vertical="center" shrinkToFit="1"/>
    </xf>
    <xf numFmtId="177" fontId="5" fillId="6" borderId="1" xfId="49" applyNumberFormat="1" applyFont="1" applyFill="1" applyBorder="1" applyAlignment="1">
      <alignment vertical="center" shrinkToFit="1"/>
    </xf>
    <xf numFmtId="176" fontId="14" fillId="2" borderId="1" xfId="49" applyNumberFormat="1" applyFont="1" applyFill="1" applyBorder="1" applyAlignment="1" applyProtection="1">
      <alignment vertical="center" shrinkToFit="1"/>
      <protection locked="0"/>
    </xf>
    <xf numFmtId="0" fontId="5" fillId="2" borderId="1" xfId="49" applyFont="1" applyFill="1" applyBorder="1" applyAlignment="1" applyProtection="1">
      <alignment vertical="center" shrinkToFit="1"/>
      <protection locked="0"/>
    </xf>
    <xf numFmtId="176" fontId="5" fillId="2" borderId="1" xfId="49" applyNumberFormat="1" applyFont="1" applyFill="1" applyBorder="1" applyAlignment="1">
      <alignment vertical="center" shrinkToFit="1"/>
    </xf>
    <xf numFmtId="176" fontId="12" fillId="7" borderId="1" xfId="49" applyNumberFormat="1" applyFont="1" applyFill="1" applyBorder="1" applyAlignment="1" applyProtection="1">
      <alignment vertical="center" shrinkToFi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3" fillId="2" borderId="3" xfId="49" applyFont="1" applyFill="1" applyBorder="1" applyAlignment="1">
      <alignment horizontal="center" vertical="center"/>
    </xf>
    <xf numFmtId="0" fontId="13" fillId="2" borderId="4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21">
    <dxf>
      <font>
        <color theme="0" tint="-0.149937437055574"/>
      </font>
      <fill>
        <patternFill patternType="gray0625">
          <bgColor theme="0" tint="-0.149937437055574"/>
        </patternFill>
      </fill>
    </dxf>
    <dxf>
      <numFmt numFmtId="178" formatCode="0.0000_ ;[Red]\-0.0000\ ;"/>
    </dxf>
    <dxf>
      <numFmt numFmtId="179" formatCode="0.00_ ;[Red]\-0.00\ ;"/>
    </dxf>
    <dxf>
      <numFmt numFmtId="180" formatCode="0.0%_ ;[Red]\-0.0%\ ;\ 0.0%\ 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464820</xdr:colOff>
      <xdr:row>1</xdr:row>
      <xdr:rowOff>288290</xdr:rowOff>
    </xdr:from>
    <xdr:ext cx="313690" cy="290830"/>
    <xdr:sp>
      <xdr:nvSpPr>
        <xdr:cNvPr id="2" name="文本框 1"/>
        <xdr:cNvSpPr txBox="1"/>
      </xdr:nvSpPr>
      <xdr:spPr>
        <a:xfrm>
          <a:off x="4758690" y="516890"/>
          <a:ext cx="313690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200">
            <a:solidFill>
              <a:srgbClr val="FF0000"/>
            </a:solidFill>
            <a:latin typeface="仿宋_GB2312" panose="02010609030101010101" pitchFamily="49" charset="-122"/>
            <a:ea typeface="仿宋_GB2312" panose="02010609030101010101" pitchFamily="49" charset="-122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&#24180;&#25919;&#24220;&#39044;&#31639;\2026&#24180;&#25919;&#24220;&#39044;&#31639;&#34920;\360202_&#26124;&#27743;&#21306;_2026&#24180;&#22320;&#26041;&#36130;&#25919;&#39044;&#31639;&#34920;&#65288;&#20154;&#22823;&#25209;&#22797;&#21475;&#24452;&#65289;_20260313%201551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使用说明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M12" sqref="M12"/>
    </sheetView>
  </sheetViews>
  <sheetFormatPr defaultColWidth="8.8" defaultRowHeight="13.5"/>
  <cols>
    <col min="1" max="1" width="6.45" style="1" customWidth="1"/>
    <col min="2" max="2" width="28.4" style="1" customWidth="1"/>
    <col min="3" max="3" width="9.75" style="4" customWidth="1"/>
    <col min="4" max="5" width="8.1" style="4" hidden="1" customWidth="1"/>
    <col min="6" max="6" width="11.75" style="1" customWidth="1"/>
    <col min="7" max="16384" width="8.8" style="1"/>
  </cols>
  <sheetData>
    <row r="1" s="1" customFormat="1" ht="18" customHeight="1" spans="1:9">
      <c r="A1" s="5" t="s">
        <v>0</v>
      </c>
      <c r="B1" s="6"/>
      <c r="C1" s="7"/>
      <c r="D1" s="7"/>
      <c r="E1" s="7"/>
      <c r="G1" s="8" t="s">
        <v>1</v>
      </c>
      <c r="H1" s="9"/>
      <c r="I1" s="2"/>
    </row>
    <row r="2" s="2" customFormat="1" ht="23.25" spans="1:9">
      <c r="A2" s="10" t="s">
        <v>2</v>
      </c>
      <c r="B2" s="10"/>
      <c r="C2" s="11"/>
      <c r="D2" s="11"/>
      <c r="E2" s="11"/>
      <c r="F2" s="12" t="s">
        <v>3</v>
      </c>
      <c r="G2" s="13">
        <v>0</v>
      </c>
      <c r="H2" s="14"/>
    </row>
    <row r="3" s="1" customFormat="1" ht="20.25" customHeight="1" spans="1:9">
      <c r="A3" s="6"/>
      <c r="B3" s="15">
        <v>0</v>
      </c>
      <c r="C3" s="7"/>
      <c r="D3" s="16" t="s">
        <v>4</v>
      </c>
      <c r="E3" s="16"/>
    </row>
    <row r="4" s="1" customFormat="1" ht="29.5" customHeight="1" spans="1:9">
      <c r="A4" s="17" t="s">
        <v>5</v>
      </c>
      <c r="B4" s="18"/>
      <c r="C4" s="17" t="s">
        <v>6</v>
      </c>
      <c r="D4" s="19"/>
      <c r="E4" s="18"/>
      <c r="F4" s="20">
        <v>1.08</v>
      </c>
    </row>
    <row r="5" s="1" customFormat="1" ht="63" customHeight="1" spans="1:9">
      <c r="A5" s="21" t="s">
        <v>7</v>
      </c>
      <c r="B5" s="22" t="s">
        <v>8</v>
      </c>
      <c r="C5" s="23" t="s">
        <v>9</v>
      </c>
      <c r="D5" s="24" t="s">
        <v>10</v>
      </c>
      <c r="E5" s="24" t="s">
        <v>11</v>
      </c>
      <c r="F5" s="25" t="s">
        <v>12</v>
      </c>
    </row>
    <row r="6" s="1" customFormat="1" ht="22.9" customHeight="1" spans="1:9">
      <c r="A6" s="26" t="s">
        <v>13</v>
      </c>
      <c r="B6" s="27" t="s">
        <v>14</v>
      </c>
      <c r="C6" s="28">
        <f ca="1">SUM(OFFSET(C6,1,0,15,1))</f>
        <v>30001</v>
      </c>
      <c r="D6" s="29">
        <f ca="1" t="shared" ref="D6:D21" si="0">IFERROR(OFFSET(D6,0,-1)/OFFSET(D6,0,-4),)</f>
        <v>0</v>
      </c>
      <c r="E6" s="29">
        <f ca="1" t="shared" ref="E6:E21" si="1">IFERROR(OFFSET(D6,0,-1)/OFFSET(D6,0,-2),)</f>
        <v>0</v>
      </c>
      <c r="F6" s="30"/>
    </row>
    <row r="7" s="1" customFormat="1" ht="22.9" customHeight="1" spans="1:9">
      <c r="A7" s="31" t="s">
        <v>15</v>
      </c>
      <c r="B7" s="32" t="s">
        <v>16</v>
      </c>
      <c r="C7" s="33">
        <f ca="1">IF($F$5="I列录入预算数",OFFSET(E7,0,1),ROUND(IF($F$5="基准为上年预计执行数",OFFSET(#REF!,0,1),IF($F$5="基准为上年预算数",OFFSET(#REF!,0,-1),IF($F$5="基准为上年调整预算数",#REF!,0)))*(IF(_xlfn.ISFORMULA(OFFSET(#REF!,0,5)),OFFSET($F$3,1,0),OFFSET(#REF!,0,5))),SSWR))</f>
        <v>11054</v>
      </c>
      <c r="D7" s="29">
        <f ca="1" t="shared" si="0"/>
        <v>0</v>
      </c>
      <c r="E7" s="34">
        <f ca="1" t="shared" si="1"/>
        <v>0</v>
      </c>
      <c r="F7" s="35">
        <v>11054</v>
      </c>
    </row>
    <row r="8" s="1" customFormat="1" ht="22.9" customHeight="1" spans="1:9">
      <c r="A8" s="31" t="s">
        <v>17</v>
      </c>
      <c r="B8" s="32" t="s">
        <v>18</v>
      </c>
      <c r="C8" s="33">
        <f ca="1">IF($F$5="I列录入预算数",OFFSET(E8,0,1),ROUND(IF($F$5="基准为上年预计执行数",OFFSET(#REF!,0,1),IF($F$5="基准为上年预算数",OFFSET(#REF!,0,-1),IF($F$5="基准为上年调整预算数",#REF!,0)))*(IF(_xlfn.ISFORMULA(OFFSET(#REF!,0,5)),OFFSET($F$3,1,0),OFFSET(#REF!,0,5))),SSWR))</f>
        <v>2780</v>
      </c>
      <c r="D8" s="29">
        <f ca="1" t="shared" si="0"/>
        <v>0</v>
      </c>
      <c r="E8" s="34">
        <f ca="1" t="shared" si="1"/>
        <v>0</v>
      </c>
      <c r="F8" s="35">
        <v>2780</v>
      </c>
    </row>
    <row r="9" s="1" customFormat="1" ht="22.9" customHeight="1" spans="1:9">
      <c r="A9" s="31" t="s">
        <v>19</v>
      </c>
      <c r="B9" s="32" t="s">
        <v>20</v>
      </c>
      <c r="C9" s="33">
        <f ca="1">IF($F$5="I列录入预算数",OFFSET(E9,0,1),ROUND(IF($F$5="基准为上年预计执行数",OFFSET(#REF!,0,1),IF($F$5="基准为上年预算数",OFFSET(#REF!,0,-1),IF($F$5="基准为上年调整预算数",#REF!,0)))*(IF(_xlfn.ISFORMULA(OFFSET(#REF!,0,5)),OFFSET($F$3,1,0),OFFSET(#REF!,0,5))),SSWR))</f>
        <v>1710</v>
      </c>
      <c r="D9" s="29">
        <f ca="1" t="shared" si="0"/>
        <v>0</v>
      </c>
      <c r="E9" s="34">
        <f ca="1" t="shared" si="1"/>
        <v>0</v>
      </c>
      <c r="F9" s="35">
        <v>1710</v>
      </c>
    </row>
    <row r="10" s="1" customFormat="1" ht="22.9" customHeight="1" spans="1:9">
      <c r="A10" s="31" t="s">
        <v>21</v>
      </c>
      <c r="B10" s="32" t="s">
        <v>22</v>
      </c>
      <c r="C10" s="33">
        <f ca="1">IF($F$5="I列录入预算数",OFFSET(E10,0,1),ROUND(IF($F$5="基准为上年预计执行数",OFFSET(#REF!,0,1),IF($F$5="基准为上年预算数",OFFSET(#REF!,0,-1),IF($F$5="基准为上年调整预算数",#REF!,0)))*(IF(_xlfn.ISFORMULA(OFFSET(#REF!,0,5)),OFFSET($F$3,1,0),OFFSET(#REF!,0,5))),SSWR))</f>
        <v>0</v>
      </c>
      <c r="D10" s="29">
        <f ca="1" t="shared" si="0"/>
        <v>0</v>
      </c>
      <c r="E10" s="34">
        <f ca="1" t="shared" si="1"/>
        <v>0</v>
      </c>
      <c r="F10" s="35"/>
    </row>
    <row r="11" s="1" customFormat="1" ht="22.9" customHeight="1" spans="1:9">
      <c r="A11" s="31" t="s">
        <v>23</v>
      </c>
      <c r="B11" s="32" t="s">
        <v>24</v>
      </c>
      <c r="C11" s="33">
        <f ca="1">IF($F$5="I列录入预算数",OFFSET(E11,0,1),ROUND(IF($F$5="基准为上年预计执行数",OFFSET(#REF!,0,1),IF($F$5="基准为上年预算数",OFFSET(#REF!,0,-1),IF($F$5="基准为上年调整预算数",#REF!,0)))*(IF(_xlfn.ISFORMULA(OFFSET(#REF!,0,5)),OFFSET($F$3,1,0),OFFSET(#REF!,0,5))),SSWR))</f>
        <v>2040</v>
      </c>
      <c r="D11" s="29">
        <f ca="1" t="shared" si="0"/>
        <v>0</v>
      </c>
      <c r="E11" s="34">
        <f ca="1" t="shared" si="1"/>
        <v>0</v>
      </c>
      <c r="F11" s="35">
        <v>2040</v>
      </c>
    </row>
    <row r="12" s="1" customFormat="1" ht="22.9" customHeight="1" spans="1:9">
      <c r="A12" s="31" t="s">
        <v>25</v>
      </c>
      <c r="B12" s="32" t="s">
        <v>26</v>
      </c>
      <c r="C12" s="33">
        <f ca="1">IF($F$5="I列录入预算数",OFFSET(E12,0,1),ROUND(IF($F$5="基准为上年预计执行数",OFFSET(#REF!,0,1),IF($F$5="基准为上年预算数",OFFSET(#REF!,0,-1),IF($F$5="基准为上年调整预算数",#REF!,0)))*(IF(_xlfn.ISFORMULA(OFFSET(#REF!,0,5)),OFFSET($F$3,1,0),OFFSET(#REF!,0,5))),SSWR))</f>
        <v>4045</v>
      </c>
      <c r="D12" s="29">
        <f ca="1" t="shared" si="0"/>
        <v>0</v>
      </c>
      <c r="E12" s="34">
        <f ca="1" t="shared" si="1"/>
        <v>0</v>
      </c>
      <c r="F12" s="35">
        <v>4045</v>
      </c>
    </row>
    <row r="13" s="1" customFormat="1" ht="22.9" customHeight="1" spans="1:9">
      <c r="A13" s="31" t="s">
        <v>27</v>
      </c>
      <c r="B13" s="32" t="s">
        <v>28</v>
      </c>
      <c r="C13" s="33">
        <f ca="1">IF($F$5="I列录入预算数",OFFSET(E13,0,1),ROUND(IF($F$5="基准为上年预计执行数",OFFSET(#REF!,0,1),IF($F$5="基准为上年预算数",OFFSET(#REF!,0,-1),IF($F$5="基准为上年调整预算数",#REF!,0)))*(IF(_xlfn.ISFORMULA(OFFSET(#REF!,0,5)),OFFSET($F$3,1,0),OFFSET(#REF!,0,5))),SSWR))</f>
        <v>1300</v>
      </c>
      <c r="D13" s="29">
        <f ca="1" t="shared" si="0"/>
        <v>0</v>
      </c>
      <c r="E13" s="34">
        <f ca="1" t="shared" si="1"/>
        <v>0</v>
      </c>
      <c r="F13" s="35">
        <v>1300</v>
      </c>
    </row>
    <row r="14" s="1" customFormat="1" ht="22.9" customHeight="1" spans="1:9">
      <c r="A14" s="31" t="s">
        <v>29</v>
      </c>
      <c r="B14" s="32" t="s">
        <v>30</v>
      </c>
      <c r="C14" s="33">
        <f ca="1">IF($F$5="I列录入预算数",OFFSET(E14,0,1),ROUND(IF($F$5="基准为上年预计执行数",OFFSET(#REF!,0,1),IF($F$5="基准为上年预算数",OFFSET(#REF!,0,-1),IF($F$5="基准为上年调整预算数",#REF!,0)))*(IF(_xlfn.ISFORMULA(OFFSET(#REF!,0,5)),OFFSET($F$3,1,0),OFFSET(#REF!,0,5))),SSWR))</f>
        <v>2940</v>
      </c>
      <c r="D14" s="29">
        <f ca="1" t="shared" si="0"/>
        <v>0</v>
      </c>
      <c r="E14" s="34">
        <f ca="1" t="shared" si="1"/>
        <v>0</v>
      </c>
      <c r="F14" s="35">
        <v>2940</v>
      </c>
    </row>
    <row r="15" s="1" customFormat="1" ht="22.9" customHeight="1" spans="1:9">
      <c r="A15" s="31" t="s">
        <v>31</v>
      </c>
      <c r="B15" s="32" t="s">
        <v>32</v>
      </c>
      <c r="C15" s="33">
        <f ca="1">IF($F$5="I列录入预算数",OFFSET(E15,0,1),ROUND(IF($F$5="基准为上年预计执行数",OFFSET(#REF!,0,1),IF($F$5="基准为上年预算数",OFFSET(#REF!,0,-1),IF($F$5="基准为上年调整预算数",#REF!,0)))*(IF(_xlfn.ISFORMULA(OFFSET(#REF!,0,5)),OFFSET($F$3,1,0),OFFSET(#REF!,0,5))),SSWR))</f>
        <v>922</v>
      </c>
      <c r="D15" s="29">
        <f ca="1" t="shared" si="0"/>
        <v>0</v>
      </c>
      <c r="E15" s="34">
        <f ca="1" t="shared" si="1"/>
        <v>0</v>
      </c>
      <c r="F15" s="35">
        <v>922</v>
      </c>
    </row>
    <row r="16" s="1" customFormat="1" ht="22.9" customHeight="1" spans="1:9">
      <c r="A16" s="31" t="s">
        <v>33</v>
      </c>
      <c r="B16" s="32" t="s">
        <v>34</v>
      </c>
      <c r="C16" s="33">
        <f ca="1">IF($F$5="I列录入预算数",OFFSET(E16,0,1),ROUND(IF($F$5="基准为上年预计执行数",OFFSET(#REF!,0,1),IF($F$5="基准为上年预算数",OFFSET(#REF!,0,-1),IF($F$5="基准为上年调整预算数",#REF!,0)))*(IF(_xlfn.ISFORMULA(OFFSET(#REF!,0,5)),OFFSET($F$3,1,0),OFFSET(#REF!,0,5))),SSWR))</f>
        <v>800</v>
      </c>
      <c r="D16" s="29">
        <f ca="1" t="shared" si="0"/>
        <v>0</v>
      </c>
      <c r="E16" s="34">
        <f ca="1" t="shared" si="1"/>
        <v>0</v>
      </c>
      <c r="F16" s="35">
        <v>800</v>
      </c>
    </row>
    <row r="17" s="1" customFormat="1" ht="22.9" customHeight="1" spans="1:6">
      <c r="A17" s="31" t="s">
        <v>35</v>
      </c>
      <c r="B17" s="32" t="s">
        <v>36</v>
      </c>
      <c r="C17" s="33">
        <f ca="1">IF($F$5="I列录入预算数",OFFSET(E17,0,1),ROUND(IF($F$5="基准为上年预计执行数",OFFSET(#REF!,0,1),IF($F$5="基准为上年预算数",OFFSET(#REF!,0,-1),IF($F$5="基准为上年调整预算数",#REF!,0)))*(IF(_xlfn.ISFORMULA(OFFSET(#REF!,0,5)),OFFSET($F$3,1,0),OFFSET(#REF!,0,5))),SSWR))</f>
        <v>2410</v>
      </c>
      <c r="D17" s="29">
        <f ca="1" t="shared" si="0"/>
        <v>0</v>
      </c>
      <c r="E17" s="34">
        <f ca="1" t="shared" si="1"/>
        <v>0</v>
      </c>
      <c r="F17" s="35">
        <v>2410</v>
      </c>
    </row>
    <row r="18" s="1" customFormat="1" ht="22.9" customHeight="1" spans="1:6">
      <c r="A18" s="31" t="s">
        <v>37</v>
      </c>
      <c r="B18" s="32" t="s">
        <v>38</v>
      </c>
      <c r="C18" s="33">
        <f ca="1">IF($F$5="I列录入预算数",OFFSET(E18,0,1),ROUND(IF($F$5="基准为上年预计执行数",OFFSET(#REF!,0,1),IF($F$5="基准为上年预算数",OFFSET(#REF!,0,-1),IF($F$5="基准为上年调整预算数",#REF!,0)))*(IF(_xlfn.ISFORMULA(OFFSET(#REF!,0,5)),OFFSET($F$3,1,0),OFFSET(#REF!,0,5))),SSWR))</f>
        <v>0</v>
      </c>
      <c r="D18" s="29">
        <f ca="1" t="shared" si="0"/>
        <v>0</v>
      </c>
      <c r="E18" s="34">
        <f ca="1" t="shared" si="1"/>
        <v>0</v>
      </c>
      <c r="F18" s="36">
        <v>0</v>
      </c>
    </row>
    <row r="19" s="1" customFormat="1" ht="22.9" customHeight="1" spans="1:6">
      <c r="A19" s="31" t="s">
        <v>39</v>
      </c>
      <c r="B19" s="32" t="s">
        <v>40</v>
      </c>
      <c r="C19" s="33">
        <f ca="1">IF($F$5="I列录入预算数",OFFSET(E19,0,1),ROUND(IF($F$5="基准为上年预计执行数",OFFSET(#REF!,0,1),IF($F$5="基准为上年预算数",OFFSET(#REF!,0,-1),IF($F$5="基准为上年调整预算数",#REF!,0)))*(IF(_xlfn.ISFORMULA(OFFSET(#REF!,0,5)),OFFSET($F$3,1,0),OFFSET(#REF!,0,5))),SSWR))</f>
        <v>0</v>
      </c>
      <c r="D19" s="29">
        <f ca="1" t="shared" si="0"/>
        <v>0</v>
      </c>
      <c r="E19" s="34">
        <f ca="1" t="shared" si="1"/>
        <v>0</v>
      </c>
      <c r="F19" s="36">
        <v>0</v>
      </c>
    </row>
    <row r="20" s="1" customFormat="1" ht="22.9" customHeight="1" spans="1:6">
      <c r="A20" s="31" t="s">
        <v>41</v>
      </c>
      <c r="B20" s="32" t="s">
        <v>42</v>
      </c>
      <c r="C20" s="33">
        <f ca="1">IF($F$5="I列录入预算数",OFFSET(E20,0,1),ROUND(IF($F$5="基准为上年预计执行数",OFFSET(#REF!,0,1),IF($F$5="基准为上年预算数",OFFSET(#REF!,0,-1),IF($F$5="基准为上年调整预算数",#REF!,0)))*(IF(_xlfn.ISFORMULA(OFFSET(#REF!,0,5)),OFFSET($F$3,1,0),OFFSET(#REF!,0,5))),SSWR))</f>
        <v>0</v>
      </c>
      <c r="D20" s="29">
        <f ca="1" t="shared" si="0"/>
        <v>0</v>
      </c>
      <c r="E20" s="34">
        <f ca="1" t="shared" si="1"/>
        <v>0</v>
      </c>
      <c r="F20" s="36">
        <v>0</v>
      </c>
    </row>
    <row r="21" s="1" customFormat="1" ht="22.9" customHeight="1" spans="1:6">
      <c r="A21" s="31" t="s">
        <v>43</v>
      </c>
      <c r="B21" s="32" t="s">
        <v>44</v>
      </c>
      <c r="C21" s="33">
        <f ca="1">IF($F$5="I列录入预算数",OFFSET(E21,0,1),ROUND(IF($F$5="基准为上年预计执行数",OFFSET(#REF!,0,1),IF($F$5="基准为上年预算数",OFFSET(#REF!,0,-1),IF($F$5="基准为上年调整预算数",#REF!,0)))*(IF(_xlfn.ISFORMULA(OFFSET(#REF!,0,5)),OFFSET($F$3,1,0),OFFSET(#REF!,0,5))),SSWR))</f>
        <v>0</v>
      </c>
      <c r="D21" s="29">
        <f ca="1" t="shared" si="0"/>
        <v>0</v>
      </c>
      <c r="E21" s="34">
        <f ca="1" t="shared" si="1"/>
        <v>0</v>
      </c>
      <c r="F21" s="36">
        <v>0</v>
      </c>
    </row>
    <row r="22" s="1" customFormat="1" ht="22.9" customHeight="1" spans="1:6">
      <c r="A22" s="31"/>
      <c r="B22" s="32"/>
      <c r="C22" s="37"/>
      <c r="D22" s="37"/>
      <c r="E22" s="37"/>
      <c r="F22" s="38"/>
    </row>
    <row r="23" s="1" customFormat="1" ht="22.9" customHeight="1" spans="1:6">
      <c r="A23" s="26" t="s">
        <v>45</v>
      </c>
      <c r="B23" s="27" t="s">
        <v>46</v>
      </c>
      <c r="C23" s="28">
        <f ca="1">SUM(OFFSET(C23,1,0,8,1))</f>
        <v>46964</v>
      </c>
      <c r="D23" s="29">
        <f ca="1" t="shared" ref="D23:D31" si="2">IFERROR(OFFSET(D23,0,-1)/OFFSET(D23,0,-4),)</f>
        <v>0</v>
      </c>
      <c r="E23" s="29">
        <f ca="1" t="shared" ref="E23:E31" si="3">IFERROR(OFFSET(D23,0,-1)/OFFSET(D23,0,-2),)</f>
        <v>0</v>
      </c>
      <c r="F23" s="38"/>
    </row>
    <row r="24" s="1" customFormat="1" ht="22.9" customHeight="1" spans="1:6">
      <c r="A24" s="31" t="s">
        <v>47</v>
      </c>
      <c r="B24" s="32" t="s">
        <v>48</v>
      </c>
      <c r="C24" s="33">
        <f ca="1">IF($F$5="I列录入预算数",OFFSET(E24,0,1),ROUND(IF($F$5="基准为上年预计执行数",OFFSET(#REF!,0,1),IF($F$5="基准为上年预算数",OFFSET(#REF!,0,-1),IF($F$5="基准为上年调整预算数",#REF!,0)))*(IF(_xlfn.ISFORMULA(OFFSET(#REF!,0,5)),OFFSET($F$3,1,0),OFFSET(#REF!,0,5))),SSWR))</f>
        <v>1190</v>
      </c>
      <c r="D24" s="29">
        <f ca="1" t="shared" si="2"/>
        <v>0</v>
      </c>
      <c r="E24" s="34">
        <f ca="1" t="shared" si="3"/>
        <v>0</v>
      </c>
      <c r="F24" s="39">
        <v>1190</v>
      </c>
    </row>
    <row r="25" s="1" customFormat="1" ht="22.9" customHeight="1" spans="1:6">
      <c r="A25" s="31" t="s">
        <v>49</v>
      </c>
      <c r="B25" s="32" t="s">
        <v>50</v>
      </c>
      <c r="C25" s="33">
        <f ca="1">IF($F$5="I列录入预算数",OFFSET(E25,0,1),ROUND(IF($F$5="基准为上年预计执行数",OFFSET(#REF!,0,1),IF($F$5="基准为上年预算数",OFFSET(#REF!,0,-1),IF($F$5="基准为上年调整预算数",#REF!,0)))*(IF(_xlfn.ISFORMULA(OFFSET(#REF!,0,5)),OFFSET($F$3,1,0),OFFSET(#REF!,0,5))),SSWR))</f>
        <v>1703</v>
      </c>
      <c r="D25" s="29">
        <f ca="1" t="shared" si="2"/>
        <v>0</v>
      </c>
      <c r="E25" s="34">
        <f ca="1" t="shared" si="3"/>
        <v>0</v>
      </c>
      <c r="F25" s="39">
        <v>1703</v>
      </c>
    </row>
    <row r="26" s="1" customFormat="1" ht="22.9" customHeight="1" spans="1:6">
      <c r="A26" s="31" t="s">
        <v>51</v>
      </c>
      <c r="B26" s="32" t="s">
        <v>52</v>
      </c>
      <c r="C26" s="33">
        <f ca="1">IF($F$5="I列录入预算数",OFFSET(E26,0,1),ROUND(IF($F$5="基准为上年预计执行数",OFFSET(#REF!,0,1),IF($F$5="基准为上年预算数",OFFSET(#REF!,0,-1),IF($F$5="基准为上年调整预算数",#REF!,0)))*(IF(_xlfn.ISFORMULA(OFFSET(#REF!,0,5)),OFFSET($F$3,1,0),OFFSET(#REF!,0,5))),SSWR))</f>
        <v>674</v>
      </c>
      <c r="D26" s="29">
        <f ca="1" t="shared" si="2"/>
        <v>0</v>
      </c>
      <c r="E26" s="34">
        <f ca="1" t="shared" si="3"/>
        <v>0</v>
      </c>
      <c r="F26" s="39">
        <v>674</v>
      </c>
    </row>
    <row r="27" s="1" customFormat="1" ht="22.9" customHeight="1" spans="1:6">
      <c r="A27" s="31" t="s">
        <v>53</v>
      </c>
      <c r="B27" s="32" t="s">
        <v>54</v>
      </c>
      <c r="C27" s="33">
        <f ca="1">IF($F$5="I列录入预算数",OFFSET(E27,0,1),ROUND(IF($F$5="基准为上年预计执行数",OFFSET(#REF!,0,1),IF($F$5="基准为上年预算数",OFFSET(#REF!,0,-1),IF($F$5="基准为上年调整预算数",#REF!,0)))*(IF(_xlfn.ISFORMULA(OFFSET(#REF!,0,5)),OFFSET($F$3,1,0),OFFSET(#REF!,0,5))),SSWR))</f>
        <v>0</v>
      </c>
      <c r="D27" s="29">
        <f ca="1" t="shared" si="2"/>
        <v>0</v>
      </c>
      <c r="E27" s="34">
        <f ca="1" t="shared" si="3"/>
        <v>0</v>
      </c>
      <c r="F27" s="39">
        <v>0</v>
      </c>
    </row>
    <row r="28" s="1" customFormat="1" ht="22.9" customHeight="1" spans="1:6">
      <c r="A28" s="31" t="s">
        <v>55</v>
      </c>
      <c r="B28" s="32" t="s">
        <v>56</v>
      </c>
      <c r="C28" s="33">
        <f ca="1">IF($F$5="I列录入预算数",OFFSET(E28,0,1),ROUND(IF($F$5="基准为上年预计执行数",OFFSET(#REF!,0,1),IF($F$5="基准为上年预算数",OFFSET(#REF!,0,-1),IF($F$5="基准为上年调整预算数",#REF!,0)))*(IF(_xlfn.ISFORMULA(OFFSET(#REF!,0,5)),OFFSET($F$3,1,0),OFFSET(#REF!,0,5))),SSWR))</f>
        <v>43369</v>
      </c>
      <c r="D28" s="29">
        <f ca="1" t="shared" si="2"/>
        <v>0</v>
      </c>
      <c r="E28" s="34">
        <f ca="1" t="shared" si="3"/>
        <v>0</v>
      </c>
      <c r="F28" s="39">
        <v>43369</v>
      </c>
    </row>
    <row r="29" s="1" customFormat="1" ht="22.9" customHeight="1" spans="1:6">
      <c r="A29" s="31" t="s">
        <v>57</v>
      </c>
      <c r="B29" s="32" t="s">
        <v>58</v>
      </c>
      <c r="C29" s="33">
        <f ca="1">IF($F$5="I列录入预算数",OFFSET(E29,0,1),ROUND(IF($F$5="基准为上年预计执行数",OFFSET(#REF!,0,1),IF($F$5="基准为上年预算数",OFFSET(#REF!,0,-1),IF($F$5="基准为上年调整预算数",#REF!,0)))*(IF(_xlfn.ISFORMULA(OFFSET(#REF!,0,5)),OFFSET($F$3,1,0),OFFSET(#REF!,0,5))),SSWR))</f>
        <v>28</v>
      </c>
      <c r="D29" s="29">
        <f ca="1" t="shared" si="2"/>
        <v>0</v>
      </c>
      <c r="E29" s="34">
        <f ca="1" t="shared" si="3"/>
        <v>0</v>
      </c>
      <c r="F29" s="39">
        <v>28</v>
      </c>
    </row>
    <row r="30" s="1" customFormat="1" ht="22.9" customHeight="1" spans="1:6">
      <c r="A30" s="31" t="s">
        <v>59</v>
      </c>
      <c r="B30" s="32" t="s">
        <v>60</v>
      </c>
      <c r="C30" s="33">
        <f ca="1">IF($F$5="I列录入预算数",OFFSET(E30,0,1),ROUND(IF($F$5="基准为上年预计执行数",OFFSET(#REF!,0,1),IF($F$5="基准为上年预算数",OFFSET(#REF!,0,-1),IF($F$5="基准为上年调整预算数",#REF!,0)))*(IF(_xlfn.ISFORMULA(OFFSET(#REF!,0,5)),OFFSET($F$3,1,0),OFFSET(#REF!,0,5))),SSWR))</f>
        <v>0</v>
      </c>
      <c r="D30" s="29">
        <f ca="1" t="shared" si="2"/>
        <v>0</v>
      </c>
      <c r="E30" s="34">
        <f ca="1" t="shared" si="3"/>
        <v>0</v>
      </c>
      <c r="F30" s="36">
        <v>0</v>
      </c>
    </row>
    <row r="31" s="3" customFormat="1" ht="22.9" customHeight="1" spans="1:6">
      <c r="A31" s="31" t="s">
        <v>61</v>
      </c>
      <c r="B31" s="32" t="s">
        <v>62</v>
      </c>
      <c r="C31" s="33">
        <f ca="1">IF($F$5="I列录入预算数",OFFSET(E31,0,1),ROUND(IF($F$5="基准为上年预计执行数",OFFSET(#REF!,0,1),IF($F$5="基准为上年预算数",OFFSET(#REF!,0,-1),IF($F$5="基准为上年调整预算数",#REF!,0)))*(IF(_xlfn.ISFORMULA(OFFSET(#REF!,0,5)),OFFSET($F$3,1,0),OFFSET(#REF!,0,5))),SSWR))</f>
        <v>0</v>
      </c>
      <c r="D31" s="29">
        <f ca="1" t="shared" si="2"/>
        <v>0</v>
      </c>
      <c r="E31" s="34">
        <f ca="1" t="shared" si="3"/>
        <v>0</v>
      </c>
      <c r="F31" s="36">
        <v>0</v>
      </c>
    </row>
    <row r="32" s="3" customFormat="1" ht="22.9" customHeight="1" spans="1:6">
      <c r="A32" s="31"/>
      <c r="B32" s="31"/>
      <c r="C32" s="37"/>
      <c r="D32" s="31"/>
      <c r="E32" s="31"/>
      <c r="F32" s="30"/>
    </row>
    <row r="33" s="1" customFormat="1" ht="22.9" customHeight="1" spans="1:6">
      <c r="A33" s="40" t="s">
        <v>63</v>
      </c>
      <c r="B33" s="41"/>
      <c r="C33" s="28">
        <f ca="1">C6+C23</f>
        <v>76965</v>
      </c>
      <c r="D33" s="29">
        <f ca="1">IFERROR(OFFSET(D33,0,-1)/OFFSET(D33,0,-4),)</f>
        <v>0</v>
      </c>
      <c r="E33" s="29">
        <f ca="1">IFERROR(OFFSET(D33,0,-1)/OFFSET(D33,0,-2),)</f>
        <v>0</v>
      </c>
      <c r="F33" s="30"/>
    </row>
  </sheetData>
  <mergeCells count="5">
    <mergeCell ref="A2:E2"/>
    <mergeCell ref="D3:E3"/>
    <mergeCell ref="A4:B4"/>
    <mergeCell ref="C4:E4"/>
    <mergeCell ref="A33:B33"/>
  </mergeCells>
  <conditionalFormatting sqref="F4">
    <cfRule type="expression" dxfId="0" priority="4">
      <formula>$F$5="I列录入预算数"</formula>
    </cfRule>
  </conditionalFormatting>
  <conditionalFormatting sqref="C7:C21 C24:C31">
    <cfRule type="expression" dxfId="1" priority="1">
      <formula>SSWR=4</formula>
    </cfRule>
    <cfRule type="expression" dxfId="2" priority="2">
      <formula>SSWR=2</formula>
    </cfRule>
  </conditionalFormatting>
  <conditionalFormatting sqref="F7:F21 F24:F31">
    <cfRule type="expression" dxfId="3" priority="3">
      <formula>AND($F$5&lt;&gt;"I列录入预算数",F7&lt;&gt;0)</formula>
    </cfRule>
  </conditionalFormatting>
  <dataValidations count="2">
    <dataValidation type="list" allowBlank="1" showInputMessage="1" showErrorMessage="1" sqref="F2">
      <formula1>"预算四舍五入到万元,预算四舍五入到百元,预算四舍五入到元"</formula1>
    </dataValidation>
    <dataValidation type="list" allowBlank="1" showInputMessage="1" showErrorMessage="1" prompt="常规按I6单元格百分比测算。&#10;如在I列对应行录入百分比，对应科目将按该百分比编列预算数。" sqref="F5">
      <formula1>"基准为上年预计执行数,基准为上年预算数,基准为上年调整预算数,I列录入预算数"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果冻</cp:lastModifiedBy>
  <dcterms:created xsi:type="dcterms:W3CDTF">2026-05-28T06:31:33Z</dcterms:created>
  <dcterms:modified xsi:type="dcterms:W3CDTF">2026-05-28T06:33:30Z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02A88F0FDCF6437BB183B89FFDFD5464_11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