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<sst xmlns="http://schemas.openxmlformats.org/spreadsheetml/2006/main" count="175" uniqueCount="109">
  <si>
    <t>昌江区2025年区本级巩固拓展脱贫攻坚成果和乡村振兴项目资金批复清单</t>
  </si>
  <si>
    <t>序号</t>
  </si>
  <si>
    <t>项目所在区域</t>
  </si>
  <si>
    <t>项目名称</t>
  </si>
  <si>
    <t>项目类别</t>
  </si>
  <si>
    <t>建设性质</t>
  </si>
  <si>
    <t>实施地点</t>
  </si>
  <si>
    <t>时间进度</t>
  </si>
  <si>
    <t>项目责任单位</t>
  </si>
  <si>
    <t>建设任务/内容</t>
  </si>
  <si>
    <t>本次资金批复（万元）</t>
  </si>
  <si>
    <t>筹资方式</t>
  </si>
  <si>
    <t>受益对象</t>
  </si>
  <si>
    <t>绩效目标</t>
  </si>
  <si>
    <t>群众参与</t>
  </si>
  <si>
    <t>利益联结机制</t>
  </si>
  <si>
    <t>乡镇</t>
  </si>
  <si>
    <t>村</t>
  </si>
  <si>
    <t>区级资金</t>
  </si>
  <si>
    <t>鲇鱼山镇</t>
  </si>
  <si>
    <t>关山村</t>
  </si>
  <si>
    <t>Y025（村委会到港下道路）</t>
  </si>
  <si>
    <t xml:space="preserve">基础设施
</t>
  </si>
  <si>
    <t>新建</t>
  </si>
  <si>
    <t>港下村</t>
  </si>
  <si>
    <t>道路硬化长约500米，宽4米，厚18公分等附属设施。</t>
  </si>
  <si>
    <t>衔接资金</t>
  </si>
  <si>
    <t>该村村民</t>
  </si>
  <si>
    <t>（1）产出指标：该项目预计2025年12月底前完成，道路硬化长约500米，宽4米，厚18公分等附属设施（2）联农带农：完善全村基础建设、提高群众出行条件（3）满意度指标：受益群众满意度98%。</t>
  </si>
  <si>
    <t>完善全村基础建设、提高群众出行条件</t>
  </si>
  <si>
    <t>完善基础建设、改善全村村民生产生活条件。</t>
  </si>
  <si>
    <t>徐湾村</t>
  </si>
  <si>
    <t>徐湾护河坝项目</t>
  </si>
  <si>
    <t>基础设施</t>
  </si>
  <si>
    <t>徐湾村小组
坑余村小组</t>
  </si>
  <si>
    <t>2025年</t>
  </si>
  <si>
    <t>坑余村小组护河坝长42米，高4.5米，上底0.8米，下底1米（混泥土）；
徐湾村小组护河坝第一段长38米，高5米，上底0.8米，下底1米，第二段长80米，高3.5米，上底0.8米，下底1米（水泥块）。</t>
  </si>
  <si>
    <t>全村村民</t>
  </si>
  <si>
    <t>（1）产出指标：坑余村小组护河坝长42米，高4.5米，上底0.8米，下底1米（混泥土）；徐湾村小组护河坝第一段长38米，高5米，上底0.8米，下底1米，第二段长80米，高3.5米，上底0.8米，下底1米（水泥块）。（2）联农带农：带动脱贫户28户。(3)满意度：群众满意度达97％</t>
  </si>
  <si>
    <t>完善基础设施，提供便利的出行条件。</t>
  </si>
  <si>
    <t>产业发展，带动脱贫户及农户获得稳定收益</t>
  </si>
  <si>
    <t>新桥村</t>
  </si>
  <si>
    <t>新桥村张家岭至中团道路硬化工程</t>
  </si>
  <si>
    <t>续建</t>
  </si>
  <si>
    <t>荫墩下</t>
  </si>
  <si>
    <t>道路硬化长约720米，宽6米，厚18公分。</t>
  </si>
  <si>
    <t>（1）产出指标：该项目预计2025年12月底前完成，道路硬化长约720米，宽6米，厚18公分（2）联农带农：完善全村基础建设、提高群众出行条件（3）满意度指标：受益群众满意度98%。</t>
  </si>
  <si>
    <t>留阳村</t>
  </si>
  <si>
    <t>刘家至桥头笼路面硬化</t>
  </si>
  <si>
    <t>刘家</t>
  </si>
  <si>
    <t>道路硬化约长850米，宽5米，厚20公分。</t>
  </si>
  <si>
    <t>（1）产出指标：该项目预计2025年12月底前完成，道路硬化约长850米，宽5米，厚20公分（2）联农带农：完善全村基础建设、提高群众出行条件（3）满意度指标：受益群众满意度98%。</t>
  </si>
  <si>
    <t>益友冠玉枇杷项目</t>
  </si>
  <si>
    <t>产业项目</t>
  </si>
  <si>
    <t>果树种植及配套设施：枇杷苗木及管理、围栏、管网1000米、水泵2台、深水井、电线400米、看护、工具房100平方米。</t>
  </si>
  <si>
    <t>该村脱贫户和监测户</t>
  </si>
  <si>
    <t>（1）产出指示：该项目预计2025年12月底前完成，果树种植及配套设施：枇杷苗木及管理、围栏、管网1000米、水泵2台、深水井、电线400米、看护、工具房100平方米（2）联农带农：带动该村24户脱贫户、每户均增收900元。（3）滿意度指标：受益群众满意度98%</t>
  </si>
  <si>
    <t>促进产业发展，带动脱贫、监测人口增收</t>
  </si>
  <si>
    <t>带动脱贫户、监测户增收</t>
  </si>
  <si>
    <t>鲇鱼山镇合计</t>
  </si>
  <si>
    <t>丽阳镇</t>
  </si>
  <si>
    <t>江联村</t>
  </si>
  <si>
    <t>道路建设工程</t>
  </si>
  <si>
    <t>江家村小组、刘坞村小组、坳上村小组</t>
  </si>
  <si>
    <t>江联村委会</t>
  </si>
  <si>
    <t>新建破损江家村小组道路300米、刘坞组新建破损道路100米、坳上组新建道路230米。道路宽3.5米、厚度0.18米、长度630米左右。</t>
  </si>
  <si>
    <t>（1）产出指标：该项目预计2025年12月底完成新建破损江家村小组道路300米、刘坞组新建破损道路100米、坳上组新建道路230米。道路宽3.5米、厚度0.18米、长度630米左右，（2）联农带农：完善全村基础建设、提高改善820人的出行条件。（3）满意度：受益人群满意度97%。</t>
  </si>
  <si>
    <t>完善全村基础建设、提高群众出行条件。</t>
  </si>
  <si>
    <t>完善村内基础设施，提高820人出行条件。</t>
  </si>
  <si>
    <t>洪家村</t>
  </si>
  <si>
    <t>洪家村彭家组排水工程</t>
  </si>
  <si>
    <t>扩建</t>
  </si>
  <si>
    <t>洪家村委会</t>
  </si>
  <si>
    <t>村中铺设排水管1100米。</t>
  </si>
  <si>
    <t>（1）产出指标：该项目预计2025年12月底完成 村中铺设排水管1100米。。（2）联农带农：完善基础建设、提高生产生活条件。（3）满意度：受益人群满意度97%。</t>
  </si>
  <si>
    <t>完善基础建设、提高生产生活条件。</t>
  </si>
  <si>
    <t>丽阳镇合计</t>
  </si>
  <si>
    <t>荷塘乡</t>
  </si>
  <si>
    <t>杨湾村</t>
  </si>
  <si>
    <t>民宿建设项目</t>
  </si>
  <si>
    <t>产业类</t>
  </si>
  <si>
    <t>荷塘乡杨湾村民委员会</t>
  </si>
  <si>
    <t>新建民宿四栋共计九百平米左右（其中三栋各84平米左右，一栋每层320平米左右，共2层），硬化场地四百平米，基础设施配套等。</t>
  </si>
  <si>
    <t>农场居民</t>
  </si>
  <si>
    <t>(1)产出指标：新建民宿四栋共计九百平米左右（其中三栋各84平米左右，一栋每层320平米左右，共2层），硬化场地四百平米，基础设施配套等。(2)联农带农：带动12户居民年增收400元。(3)满意度指标：受益群众满意度97%</t>
  </si>
  <si>
    <t>农场居民务工
收益获益</t>
  </si>
  <si>
    <t>预计2026年带动村集体增收10万元，带动12户农场居民务工，增加农场居民收入约400元/年</t>
  </si>
  <si>
    <t>童坊村</t>
  </si>
  <si>
    <t>农村产业融合项目</t>
  </si>
  <si>
    <t>童坊村委会</t>
  </si>
  <si>
    <t>新建产业融合用房二间约二百平米，基础设施:护坡二百立方，河道清理五十米，场地硬化三百平米，基础设施配套等。</t>
  </si>
  <si>
    <t>(1)产出指标：新建产业融合用房二间约二百平米，基础设施:护坡二百立方，河道清理五十米，场地硬化三百平米，基础设施配套等。(2)联农带农：带动5户居民年增收400元。(3)满意度指标：受益群众满意度97%</t>
  </si>
  <si>
    <t>促进产业发展，带动周边5户居民年增收400元。</t>
  </si>
  <si>
    <t>荷塘乡合计</t>
  </si>
  <si>
    <t>昌江区</t>
  </si>
  <si>
    <t>区本级</t>
  </si>
  <si>
    <t>雨露计划</t>
  </si>
  <si>
    <t>产业发展</t>
  </si>
  <si>
    <t>全区脱贫户、边缘户</t>
  </si>
  <si>
    <t>（1）产出指标：为职业教育阶段的脱贫户、监测户家庭子女发放教育补助资金。（2）联农带农：帮助脱贫户、监测户家庭子女顺利完成职业教育学习。（3）满意度：实现就读家庭的满意度。</t>
  </si>
  <si>
    <t>在读中、高等职业教育的脱贫户及监测户家庭学生</t>
  </si>
  <si>
    <t>巩固脱贫攻坚成果</t>
  </si>
  <si>
    <t>省外交通补贴</t>
  </si>
  <si>
    <t>脱贫人员</t>
  </si>
  <si>
    <t>（1）为跨省外出务工的脱贫劳动力（含监测对象）提供交通费用补助，减轻他们的务工成本。（2）通过补贴鼓励脱贫劳动力外出务工，实现稳定就业，增加收入。</t>
  </si>
  <si>
    <t>发放补贴，增加收益</t>
  </si>
  <si>
    <t>促进脱贫户（含
监测户）就业增收</t>
  </si>
  <si>
    <t>区本级合计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</si>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</sst>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topLeftCell="A10" workbookViewId="0">
      <selection activeCell="P14" sqref="P14"/>
    </sheetView>
  </sheetViews>
  <sheetFormatPr defaultColWidth="9" defaultRowHeight="12"/>
  <cols>
    <col min="1" max="1" width="5.25833333333333" style="1" customWidth="1"/>
    <col min="2" max="9" width="10.5" style="4" customWidth="1"/>
    <col min="10" max="10" width="25.375" style="1" customWidth="1"/>
    <col min="11" max="11" width="11.5" style="1" customWidth="1"/>
    <col min="12" max="12" width="9.75" style="1" customWidth="1"/>
    <col min="13" max="13" width="8.25" style="1" customWidth="1"/>
    <col min="14" max="14" width="30.375" style="4" customWidth="1"/>
    <col min="15" max="15" width="11" style="4" customWidth="1"/>
    <col min="16" max="16" width="14.275" style="1" customWidth="1"/>
    <col min="17" max="16384" width="9" style="1"/>
  </cols>
  <sheetData>
    <row r="1" s="1" customFormat="1" ht="3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6" customHeight="1" spans="1:16">
      <c r="A2" s="6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23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</row>
    <row r="3" s="2" customFormat="1" ht="27" customHeight="1" spans="1:16">
      <c r="A3" s="6"/>
      <c r="B3" s="7" t="s">
        <v>16</v>
      </c>
      <c r="C3" s="7" t="s">
        <v>17</v>
      </c>
      <c r="D3" s="7"/>
      <c r="E3" s="7"/>
      <c r="F3" s="7"/>
      <c r="G3" s="7"/>
      <c r="H3" s="7"/>
      <c r="I3" s="7"/>
      <c r="J3" s="7"/>
      <c r="K3" s="23" t="s">
        <v>18</v>
      </c>
      <c r="L3" s="7"/>
      <c r="M3" s="7"/>
      <c r="N3" s="7"/>
      <c r="O3" s="7"/>
      <c r="P3" s="7"/>
    </row>
    <row r="4" s="1" customFormat="1" ht="90" customHeight="1" spans="1:16">
      <c r="A4" s="8">
        <f t="shared" ref="A4:A8" si="0">ROW()-3</f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9">
        <v>45992</v>
      </c>
      <c r="I4" s="8" t="s">
        <v>20</v>
      </c>
      <c r="J4" s="24" t="s">
        <v>25</v>
      </c>
      <c r="K4" s="10">
        <v>30</v>
      </c>
      <c r="L4" s="8" t="s">
        <v>26</v>
      </c>
      <c r="M4" s="11" t="s">
        <v>27</v>
      </c>
      <c r="N4" s="25" t="s">
        <v>28</v>
      </c>
      <c r="O4" s="8" t="s">
        <v>29</v>
      </c>
      <c r="P4" s="26" t="s">
        <v>30</v>
      </c>
    </row>
    <row r="5" s="1" customFormat="1" ht="123" customHeight="1" spans="1:16">
      <c r="A5" s="10">
        <f t="shared" si="0"/>
        <v>2</v>
      </c>
      <c r="B5" s="10" t="s">
        <v>19</v>
      </c>
      <c r="C5" s="10" t="s">
        <v>31</v>
      </c>
      <c r="D5" s="8" t="s">
        <v>32</v>
      </c>
      <c r="E5" s="10" t="s">
        <v>33</v>
      </c>
      <c r="F5" s="10" t="s">
        <v>23</v>
      </c>
      <c r="G5" s="8" t="s">
        <v>34</v>
      </c>
      <c r="H5" s="9" t="s">
        <v>35</v>
      </c>
      <c r="I5" s="10" t="s">
        <v>31</v>
      </c>
      <c r="J5" s="25" t="s">
        <v>36</v>
      </c>
      <c r="K5" s="8">
        <v>10</v>
      </c>
      <c r="L5" s="8" t="s">
        <v>26</v>
      </c>
      <c r="M5" s="8" t="s">
        <v>37</v>
      </c>
      <c r="N5" s="25" t="s">
        <v>38</v>
      </c>
      <c r="O5" s="24" t="s">
        <v>39</v>
      </c>
      <c r="P5" s="26" t="s">
        <v>40</v>
      </c>
    </row>
    <row r="6" s="1" customFormat="1" ht="84" customHeight="1" spans="1:16">
      <c r="A6" s="10">
        <f t="shared" si="0"/>
        <v>3</v>
      </c>
      <c r="B6" s="10" t="s">
        <v>19</v>
      </c>
      <c r="C6" s="10" t="s">
        <v>41</v>
      </c>
      <c r="D6" s="11" t="s">
        <v>42</v>
      </c>
      <c r="E6" s="10" t="s">
        <v>33</v>
      </c>
      <c r="F6" s="10" t="s">
        <v>43</v>
      </c>
      <c r="G6" s="10" t="s">
        <v>44</v>
      </c>
      <c r="H6" s="9" t="s">
        <v>35</v>
      </c>
      <c r="I6" s="10" t="s">
        <v>41</v>
      </c>
      <c r="J6" s="27" t="s">
        <v>45</v>
      </c>
      <c r="K6" s="10">
        <v>26</v>
      </c>
      <c r="L6" s="8" t="s">
        <v>26</v>
      </c>
      <c r="M6" s="11" t="s">
        <v>27</v>
      </c>
      <c r="N6" s="25" t="s">
        <v>46</v>
      </c>
      <c r="O6" s="8" t="s">
        <v>29</v>
      </c>
      <c r="P6" s="26" t="s">
        <v>30</v>
      </c>
    </row>
    <row r="7" s="1" customFormat="1" ht="85" customHeight="1" spans="1:16">
      <c r="A7" s="10">
        <f t="shared" si="0"/>
        <v>4</v>
      </c>
      <c r="B7" s="10" t="s">
        <v>19</v>
      </c>
      <c r="C7" s="8" t="s">
        <v>47</v>
      </c>
      <c r="D7" s="11" t="s">
        <v>48</v>
      </c>
      <c r="E7" s="8" t="s">
        <v>33</v>
      </c>
      <c r="F7" s="10" t="s">
        <v>23</v>
      </c>
      <c r="G7" s="8" t="s">
        <v>49</v>
      </c>
      <c r="H7" s="9">
        <v>45992</v>
      </c>
      <c r="I7" s="10" t="s">
        <v>47</v>
      </c>
      <c r="J7" s="25" t="s">
        <v>50</v>
      </c>
      <c r="K7" s="10">
        <v>30</v>
      </c>
      <c r="L7" s="8" t="s">
        <v>26</v>
      </c>
      <c r="M7" s="11" t="s">
        <v>27</v>
      </c>
      <c r="N7" s="25" t="s">
        <v>51</v>
      </c>
      <c r="O7" s="8" t="s">
        <v>29</v>
      </c>
      <c r="P7" s="26" t="s">
        <v>30</v>
      </c>
    </row>
    <row r="8" s="1" customFormat="1" ht="102" customHeight="1" spans="1:16">
      <c r="A8" s="10">
        <f t="shared" si="0"/>
        <v>5</v>
      </c>
      <c r="B8" s="10" t="s">
        <v>19</v>
      </c>
      <c r="C8" s="8" t="s">
        <v>47</v>
      </c>
      <c r="D8" s="8" t="s">
        <v>52</v>
      </c>
      <c r="E8" s="8" t="s">
        <v>53</v>
      </c>
      <c r="F8" s="8" t="s">
        <v>23</v>
      </c>
      <c r="G8" s="8" t="s">
        <v>47</v>
      </c>
      <c r="H8" s="9">
        <v>45992</v>
      </c>
      <c r="I8" s="8" t="s">
        <v>47</v>
      </c>
      <c r="J8" s="25" t="s">
        <v>54</v>
      </c>
      <c r="K8" s="8">
        <f>15+60</f>
        <v>75</v>
      </c>
      <c r="L8" s="8" t="s">
        <v>26</v>
      </c>
      <c r="M8" s="11" t="s">
        <v>55</v>
      </c>
      <c r="N8" s="25" t="s">
        <v>56</v>
      </c>
      <c r="O8" s="8" t="s">
        <v>57</v>
      </c>
      <c r="P8" s="11" t="s">
        <v>58</v>
      </c>
    </row>
    <row r="9" s="1" customFormat="1" ht="49" customHeight="1" spans="1:16">
      <c r="A9" s="12" t="s">
        <v>59</v>
      </c>
      <c r="B9" s="13"/>
      <c r="C9" s="14"/>
      <c r="D9" s="11"/>
      <c r="E9" s="10"/>
      <c r="F9" s="10"/>
      <c r="G9" s="10"/>
      <c r="H9" s="11"/>
      <c r="I9" s="10"/>
      <c r="J9" s="11"/>
      <c r="K9" s="10">
        <f>SUM(K4:K8)</f>
        <v>171</v>
      </c>
      <c r="L9" s="8"/>
      <c r="M9" s="11"/>
      <c r="N9" s="25"/>
      <c r="O9" s="8"/>
      <c r="P9" s="26"/>
    </row>
    <row r="10" s="1" customFormat="1" ht="101" customHeight="1" spans="1:16">
      <c r="A10" s="11">
        <v>1</v>
      </c>
      <c r="B10" s="11" t="s">
        <v>60</v>
      </c>
      <c r="C10" s="11" t="s">
        <v>61</v>
      </c>
      <c r="D10" s="11" t="s">
        <v>62</v>
      </c>
      <c r="E10" s="11" t="s">
        <v>33</v>
      </c>
      <c r="F10" s="11" t="s">
        <v>23</v>
      </c>
      <c r="G10" s="11" t="s">
        <v>63</v>
      </c>
      <c r="H10" s="11" t="s">
        <v>35</v>
      </c>
      <c r="I10" s="11" t="s">
        <v>64</v>
      </c>
      <c r="J10" s="27" t="s">
        <v>65</v>
      </c>
      <c r="K10" s="11">
        <v>30</v>
      </c>
      <c r="L10" s="11" t="s">
        <v>26</v>
      </c>
      <c r="M10" s="11" t="s">
        <v>37</v>
      </c>
      <c r="N10" s="27" t="s">
        <v>66</v>
      </c>
      <c r="O10" s="11" t="s">
        <v>67</v>
      </c>
      <c r="P10" s="11" t="s">
        <v>68</v>
      </c>
    </row>
    <row r="11" s="1" customFormat="1" ht="60.95" customHeight="1" spans="1:16">
      <c r="A11" s="10">
        <v>2</v>
      </c>
      <c r="B11" s="11" t="s">
        <v>60</v>
      </c>
      <c r="C11" s="11" t="s">
        <v>69</v>
      </c>
      <c r="D11" s="11" t="s">
        <v>70</v>
      </c>
      <c r="E11" s="11" t="s">
        <v>33</v>
      </c>
      <c r="F11" s="11" t="s">
        <v>71</v>
      </c>
      <c r="G11" s="11" t="s">
        <v>69</v>
      </c>
      <c r="H11" s="11" t="s">
        <v>35</v>
      </c>
      <c r="I11" s="11" t="s">
        <v>72</v>
      </c>
      <c r="J11" s="27" t="s">
        <v>73</v>
      </c>
      <c r="K11" s="11">
        <v>10</v>
      </c>
      <c r="L11" s="11" t="s">
        <v>26</v>
      </c>
      <c r="M11" s="11" t="s">
        <v>27</v>
      </c>
      <c r="N11" s="27" t="s">
        <v>74</v>
      </c>
      <c r="O11" s="11" t="s">
        <v>75</v>
      </c>
      <c r="P11" s="11" t="s">
        <v>30</v>
      </c>
    </row>
    <row r="12" s="3" customFormat="1" ht="44.25" customHeight="1" spans="1:16">
      <c r="A12" s="15" t="s">
        <v>76</v>
      </c>
      <c r="B12" s="16"/>
      <c r="C12" s="17"/>
      <c r="D12" s="11"/>
      <c r="E12" s="11"/>
      <c r="F12" s="11"/>
      <c r="G12" s="11"/>
      <c r="H12" s="11"/>
      <c r="I12" s="11"/>
      <c r="J12" s="11"/>
      <c r="K12" s="11">
        <f>SUM(K10:K11)</f>
        <v>40</v>
      </c>
      <c r="L12" s="11"/>
      <c r="M12" s="11"/>
      <c r="N12" s="27"/>
      <c r="O12" s="11"/>
      <c r="P12" s="11"/>
    </row>
    <row r="13" s="1" customFormat="1" ht="86" customHeight="1" spans="1:16">
      <c r="A13" s="10">
        <v>1</v>
      </c>
      <c r="B13" s="18" t="s">
        <v>77</v>
      </c>
      <c r="C13" s="18" t="s">
        <v>78</v>
      </c>
      <c r="D13" s="18" t="s">
        <v>79</v>
      </c>
      <c r="E13" s="18" t="s">
        <v>80</v>
      </c>
      <c r="F13" s="18" t="s">
        <v>23</v>
      </c>
      <c r="G13" s="18" t="s">
        <v>78</v>
      </c>
      <c r="H13" s="19" t="s">
        <v>35</v>
      </c>
      <c r="I13" s="18" t="s">
        <v>81</v>
      </c>
      <c r="J13" s="18" t="s">
        <v>82</v>
      </c>
      <c r="K13" s="11">
        <f>14.9+9</f>
        <v>23.9</v>
      </c>
      <c r="L13" s="11" t="s">
        <v>26</v>
      </c>
      <c r="M13" s="28" t="s">
        <v>83</v>
      </c>
      <c r="N13" s="29" t="s">
        <v>84</v>
      </c>
      <c r="O13" s="28" t="s">
        <v>85</v>
      </c>
      <c r="P13" s="28" t="s">
        <v>86</v>
      </c>
    </row>
    <row r="14" s="1" customFormat="1" ht="60.95" customHeight="1" spans="1:16">
      <c r="A14" s="10">
        <v>2</v>
      </c>
      <c r="B14" s="11" t="s">
        <v>77</v>
      </c>
      <c r="C14" s="11" t="s">
        <v>87</v>
      </c>
      <c r="D14" s="11" t="s">
        <v>88</v>
      </c>
      <c r="E14" s="11" t="s">
        <v>53</v>
      </c>
      <c r="F14" s="11" t="s">
        <v>23</v>
      </c>
      <c r="G14" s="11" t="s">
        <v>87</v>
      </c>
      <c r="H14" s="11" t="s">
        <v>35</v>
      </c>
      <c r="I14" s="11" t="s">
        <v>89</v>
      </c>
      <c r="J14" s="11" t="s">
        <v>90</v>
      </c>
      <c r="K14" s="8">
        <v>10</v>
      </c>
      <c r="L14" s="11" t="s">
        <v>26</v>
      </c>
      <c r="M14" s="28" t="s">
        <v>83</v>
      </c>
      <c r="N14" s="25" t="s">
        <v>91</v>
      </c>
      <c r="O14" s="8" t="s">
        <v>85</v>
      </c>
      <c r="P14" s="26" t="s">
        <v>92</v>
      </c>
    </row>
    <row r="15" s="1" customFormat="1" ht="41.25" customHeight="1" spans="1:16">
      <c r="A15" s="15" t="s">
        <v>93</v>
      </c>
      <c r="B15" s="16"/>
      <c r="C15" s="17"/>
      <c r="D15" s="11"/>
      <c r="E15" s="11"/>
      <c r="F15" s="11"/>
      <c r="G15" s="11"/>
      <c r="H15" s="11"/>
      <c r="I15" s="11"/>
      <c r="J15" s="11"/>
      <c r="K15" s="11">
        <f>SUM(K13:K14)</f>
        <v>33.9</v>
      </c>
      <c r="L15" s="11"/>
      <c r="M15" s="11"/>
      <c r="N15" s="25"/>
      <c r="O15" s="8"/>
      <c r="P15" s="10"/>
    </row>
    <row r="16" s="1" customFormat="1" ht="75" customHeight="1" spans="1:16">
      <c r="A16" s="10">
        <v>1</v>
      </c>
      <c r="B16" s="11" t="s">
        <v>94</v>
      </c>
      <c r="C16" s="11" t="s">
        <v>95</v>
      </c>
      <c r="D16" s="11" t="s">
        <v>96</v>
      </c>
      <c r="E16" s="11" t="s">
        <v>97</v>
      </c>
      <c r="F16" s="11" t="s">
        <v>23</v>
      </c>
      <c r="G16" s="11" t="s">
        <v>94</v>
      </c>
      <c r="H16" s="11" t="s">
        <v>35</v>
      </c>
      <c r="I16" s="11" t="s">
        <v>94</v>
      </c>
      <c r="J16" s="11" t="s">
        <v>96</v>
      </c>
      <c r="K16" s="11">
        <v>21.9</v>
      </c>
      <c r="L16" s="11" t="s">
        <v>26</v>
      </c>
      <c r="M16" s="11" t="s">
        <v>98</v>
      </c>
      <c r="N16" s="30" t="s">
        <v>99</v>
      </c>
      <c r="O16" s="28" t="s">
        <v>100</v>
      </c>
      <c r="P16" s="28" t="s">
        <v>101</v>
      </c>
    </row>
    <row r="17" s="1" customFormat="1" ht="75" customHeight="1" spans="1:16">
      <c r="A17" s="10">
        <v>2</v>
      </c>
      <c r="B17" s="11" t="s">
        <v>94</v>
      </c>
      <c r="C17" s="11" t="s">
        <v>95</v>
      </c>
      <c r="D17" s="11" t="s">
        <v>102</v>
      </c>
      <c r="E17" s="11" t="s">
        <v>97</v>
      </c>
      <c r="F17" s="11" t="s">
        <v>23</v>
      </c>
      <c r="G17" s="11" t="s">
        <v>94</v>
      </c>
      <c r="H17" s="11" t="s">
        <v>35</v>
      </c>
      <c r="I17" s="11" t="s">
        <v>94</v>
      </c>
      <c r="J17" s="11" t="s">
        <v>102</v>
      </c>
      <c r="K17" s="11">
        <v>5.5</v>
      </c>
      <c r="L17" s="11" t="s">
        <v>26</v>
      </c>
      <c r="M17" s="11" t="s">
        <v>103</v>
      </c>
      <c r="N17" s="25" t="s">
        <v>104</v>
      </c>
      <c r="O17" s="8" t="s">
        <v>105</v>
      </c>
      <c r="P17" s="8" t="s">
        <v>106</v>
      </c>
    </row>
    <row r="18" s="1" customFormat="1" ht="41.25" customHeight="1" spans="1:16">
      <c r="A18" s="15" t="s">
        <v>107</v>
      </c>
      <c r="B18" s="16"/>
      <c r="C18" s="17"/>
      <c r="D18" s="11"/>
      <c r="E18" s="11"/>
      <c r="F18" s="11"/>
      <c r="G18" s="11"/>
      <c r="H18" s="11"/>
      <c r="I18" s="11"/>
      <c r="J18" s="11"/>
      <c r="K18" s="11">
        <f>SUM(K16:K17)</f>
        <v>27.4</v>
      </c>
      <c r="L18" s="11"/>
      <c r="M18" s="11"/>
      <c r="N18" s="8"/>
      <c r="O18" s="8"/>
      <c r="P18" s="10"/>
    </row>
    <row r="19" s="1" customFormat="1" ht="42" customHeight="1" spans="1:16">
      <c r="A19" s="20" t="s">
        <v>108</v>
      </c>
      <c r="B19" s="21"/>
      <c r="C19" s="22"/>
      <c r="D19" s="8"/>
      <c r="E19" s="8"/>
      <c r="F19" s="8"/>
      <c r="G19" s="8"/>
      <c r="H19" s="8"/>
      <c r="I19" s="8"/>
      <c r="J19" s="10"/>
      <c r="K19" s="10">
        <f>SUM(K9+K12+K15+K18)</f>
        <v>272.3</v>
      </c>
      <c r="L19" s="10"/>
      <c r="M19" s="10"/>
      <c r="N19" s="8"/>
      <c r="O19" s="8"/>
      <c r="P19" s="10"/>
    </row>
  </sheetData>
  <mergeCells count="20">
    <mergeCell ref="A1:P1"/>
    <mergeCell ref="B2:C2"/>
    <mergeCell ref="A9:C9"/>
    <mergeCell ref="A12:C12"/>
    <mergeCell ref="A15:C15"/>
    <mergeCell ref="A18:C18"/>
    <mergeCell ref="A19:C19"/>
    <mergeCell ref="A2:A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N2:N3"/>
    <mergeCell ref="O2:O3"/>
    <mergeCell ref="P2:P3"/>
  </mergeCells>
  <pageMargins left="0.472222222222222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Moooon</cp:lastModifiedBy>
  <dcterms:created xsi:type="dcterms:W3CDTF">2025-06-30T08:47:00Z</dcterms:created>
  <dcterms:modified xsi:type="dcterms:W3CDTF">2025-07-28T07:45:48Z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70CA1E9600534CCC8565F266851F16A5_13</vt:lpwstr>
  </property>
  <property fmtid="{D5CDD505-2E9C-101B-9397-08002B2CF9AE}" pid="3" name="KSOProductBuildVer">
    <vt:lpwstr>2052-12.1.0.21915</vt:lpwstr>
  </property>
</Properties>
</file>