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activeTab="5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<sst xmlns="http://schemas.openxmlformats.org/spreadsheetml/2006/main" count="133">
  <si>
    <t>部门公开表1</t>
  </si>
  <si>
    <t>收支预算总表</t>
  </si>
  <si>
    <t>填报单位：昌江区人大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</si>
  <si>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</si>
  <si>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</si>
  <si>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</si>
  <si>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</si>
  <si>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</si>
  <si>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</si>
  <si>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</si>
  <si>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</si>
  <si>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</si>
  <si>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</t>
  </si>
  <si>
    <t xml:space="preserve">    政府性基金预算拨款收入</t>
  </si>
  <si>
    <t>医疗卫生和计划生育支出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</si>
  <si>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</si>
  <si>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</si>
  <si>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</si>
  <si>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</si>
  <si>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</si>
  <si>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</si>
  <si>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</si>
  <si>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</si>
  <si>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</si>
  <si>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</si>
  <si>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</si>
  <si>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</si>
  <si>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</si>
  <si>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</si>
  <si>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</si>
  <si>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</si>
  <si>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</si>
  <si>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</si>
  <si>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</si>
  <si>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</si>
  <si>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</si>
  <si>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</si>
  <si>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</si>
  <si>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</si>
  <si>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</si>
  <si>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</si>
  <si>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</si>
  <si>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</si>
  <si>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</si>
  <si>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</si>
  <si>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</si>
  <si>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</si>
  <si>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</si>
  <si>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</si>
  <si>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</si>
  <si>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</si>
  <si>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人大事务</t>
  </si>
  <si>
    <t>行政运行</t>
  </si>
  <si>
    <t>一般行政管理事务</t>
  </si>
  <si>
    <t>人大会议</t>
  </si>
  <si>
    <t>代表工作</t>
  </si>
  <si>
    <t>其他人大事务支出</t>
  </si>
  <si>
    <t>社会保障和就业支出</t>
  </si>
  <si>
    <t>财政对其他社会保险基金的补助★</t>
  </si>
  <si>
    <t xml:space="preserve">  其他财政对工伤保险基金的补助★</t>
  </si>
  <si>
    <t xml:space="preserve">  其他财政对生育保险基金的补助★</t>
  </si>
  <si>
    <t xml:space="preserve">  其他财政对社会保险基金的补助★</t>
  </si>
  <si>
    <t>行政事业单位医疗★</t>
  </si>
  <si>
    <t>行政单位医疗</t>
  </si>
  <si>
    <t xml:space="preserve">  住房改革支出</t>
  </si>
  <si>
    <t>住房公积金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</si>
  <si>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</si>
  <si>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</si>
  <si>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</si>
  <si>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</si>
  <si>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</si>
  <si>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</si>
  <si>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</si>
  <si>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</si>
  <si>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</si>
  <si>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</si>
  <si>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</si>
  <si>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</si>
  <si>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</si>
  <si>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</si>
  <si>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</si>
  <si>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</si>
  <si>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</si>
  <si>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</si>
  <si>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</si>
  <si>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</si>
  <si>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2017年预算数</t>
  </si>
  <si>
    <t>部门公开表6</t>
  </si>
  <si>
    <t>一般公共预算基本支出表</t>
  </si>
  <si>
    <t>支出经济分类科目</t>
  </si>
  <si>
    <t>2017年基本支出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</si>
  <si>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</si>
  <si>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</si>
  <si>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</si>
  <si>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工资福利支出</t>
  </si>
  <si>
    <t>基本工资</t>
  </si>
  <si>
    <t>津贴补贴</t>
  </si>
  <si>
    <t>奖金</t>
  </si>
  <si>
    <t>养老保险</t>
  </si>
  <si>
    <t>社会保险费缴费</t>
  </si>
  <si>
    <t>其他工资福利支出</t>
  </si>
  <si>
    <t>商品和服务支出</t>
  </si>
  <si>
    <t>办公费</t>
  </si>
  <si>
    <t>印刷费</t>
  </si>
  <si>
    <t>邮电费</t>
  </si>
  <si>
    <t>取暖费</t>
  </si>
  <si>
    <t>差旅费</t>
  </si>
  <si>
    <t>维修费</t>
  </si>
  <si>
    <t>会议费</t>
  </si>
  <si>
    <t>培训费</t>
  </si>
  <si>
    <t>公务接待</t>
  </si>
  <si>
    <t>专用材料</t>
  </si>
  <si>
    <t>劳务费</t>
  </si>
  <si>
    <t>工会经费</t>
  </si>
  <si>
    <t>公务用车运行维护费</t>
  </si>
  <si>
    <t>其他交通费</t>
  </si>
  <si>
    <t>其他商品和服务支出</t>
  </si>
  <si>
    <t>对个人和家庭的补助支出</t>
  </si>
  <si>
    <t>离休费</t>
  </si>
  <si>
    <t>医疗补助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</si>
  <si>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</si>
  <si>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</si>
  <si>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</si>
  <si>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</si>
  <si>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</si>
  <si>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公务用车购置</t>
  </si>
  <si>
    <t>部门公开表8</t>
  </si>
  <si>
    <t>政府性基金预算支出表</t>
  </si>
  <si>
    <t>类</t>
  </si>
  <si>
    <t>0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</si>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</sst>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9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49"/>
    <xf numFmtId="0" fontId="3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4" fillId="0" borderId="0" xfId="49" applyNumberFormat="1" applyFont="1" applyFill="1" applyAlignment="1" applyProtection="1">
      <alignment horizontal="centerContinuous" vertical="center"/>
    </xf>
    <xf numFmtId="0" fontId="3" fillId="0" borderId="0" xfId="49" applyFill="1" applyAlignment="1">
      <alignment vertical="center"/>
    </xf>
    <xf numFmtId="0" fontId="3" fillId="0" borderId="0" xfId="49" applyAlignment="1">
      <alignment horizontal="right" vertical="center"/>
    </xf>
    <xf numFmtId="0" fontId="5" fillId="0" borderId="5" xfId="4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40" fontId="5" fillId="0" borderId="2" xfId="49" applyNumberFormat="1" applyFont="1" applyFill="1" applyBorder="1" applyAlignment="1" applyProtection="1">
      <alignment horizontal="right" vertical="center" wrapText="1"/>
    </xf>
    <xf numFmtId="40" fontId="5" fillId="0" borderId="1" xfId="49" applyNumberFormat="1" applyFont="1" applyFill="1" applyBorder="1" applyAlignment="1" applyProtection="1">
      <alignment horizontal="right" vertical="center" wrapText="1"/>
    </xf>
    <xf numFmtId="40" fontId="5" fillId="0" borderId="4" xfId="49" applyNumberFormat="1" applyFont="1" applyFill="1" applyBorder="1" applyAlignment="1" applyProtection="1">
      <alignment horizontal="right" vertical="center" wrapText="1"/>
    </xf>
    <xf numFmtId="0" fontId="3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49" applyFill="1" applyAlignment="1">
      <alignment wrapText="1"/>
    </xf>
    <xf numFmtId="0" fontId="5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5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left" vertical="center" wrapText="1"/>
    </xf>
    <xf numFmtId="4" fontId="5" fillId="0" borderId="1" xfId="49" applyNumberFormat="1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4" fontId="5" fillId="0" borderId="1" xfId="49" applyNumberFormat="1" applyFont="1" applyFill="1" applyBorder="1" applyAlignment="1">
      <alignment vertical="center"/>
    </xf>
    <xf numFmtId="4" fontId="5" fillId="0" borderId="1" xfId="49" applyNumberFormat="1" applyFont="1" applyFill="1" applyBorder="1" applyAlignment="1">
      <alignment vertical="center" wrapText="1"/>
    </xf>
    <xf numFmtId="40" fontId="5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0" xfId="49" applyFont="1" applyFill="1"/>
    <xf numFmtId="0" fontId="6" fillId="0" borderId="0" xfId="49" applyFont="1" applyFill="1"/>
    <xf numFmtId="0" fontId="5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5" fillId="0" borderId="0" xfId="49" applyFont="1" applyFill="1" applyAlignment="1">
      <alignment horizontal="centerContinuous" vertical="center"/>
    </xf>
    <xf numFmtId="0" fontId="5" fillId="0" borderId="0" xfId="49" applyFont="1" applyFill="1" applyAlignment="1">
      <alignment horizontal="left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" fontId="5" fillId="0" borderId="1" xfId="49" applyNumberFormat="1" applyFont="1" applyFill="1" applyBorder="1" applyAlignment="1">
      <alignment horizontal="left" vertical="center"/>
    </xf>
    <xf numFmtId="176" fontId="5" fillId="0" borderId="0" xfId="49" applyNumberFormat="1" applyFont="1" applyFill="1"/>
    <xf numFmtId="0" fontId="3" fillId="0" borderId="1" xfId="49" applyBorder="1"/>
    <xf numFmtId="4" fontId="5" fillId="0" borderId="1" xfId="49" applyNumberFormat="1" applyFont="1" applyFill="1" applyBorder="1" applyAlignment="1">
      <alignment horizontal="center" vertical="center"/>
    </xf>
    <xf numFmtId="40" fontId="5" fillId="0" borderId="1" xfId="49" applyNumberFormat="1" applyFont="1" applyFill="1" applyBorder="1" applyAlignment="1" applyProtection="1">
      <alignment horizontal="right" vertical="center"/>
    </xf>
    <xf numFmtId="4" fontId="5" fillId="0" borderId="1" xfId="49" applyNumberFormat="1" applyFont="1" applyFill="1" applyBorder="1"/>
    <xf numFmtId="40" fontId="5" fillId="0" borderId="1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23"/>
  <sheetViews>
    <sheetView showGridLines="0" showZeros="0" zoomScale="85" zoomScaleNormal="85" topLeftCell="A13" workbookViewId="0">
      <selection activeCell="A4" sqref="$A4:$XFD23"/>
    </sheetView>
  </sheetViews>
  <sheetFormatPr defaultColWidth="7.25" defaultRowHeight="19.5" customHeight="1" outlineLevelCol="5"/>
  <cols>
    <col min="1" max="1" width="39.875" style="66" customWidth="1"/>
    <col min="2" max="2" width="20.5" style="66" customWidth="1"/>
    <col min="3" max="3" width="31.75" style="66" customWidth="1"/>
    <col min="4" max="4" width="19.25" style="66" customWidth="1"/>
    <col min="5" max="16384" width="7.25" style="66"/>
  </cols>
  <sheetData>
    <row r="2" s="26" customFormat="1" customHeight="1" spans="1:4">
      <c r="A2" s="67" t="s">
        <v>0</v>
      </c>
      <c r="D2" s="68"/>
    </row>
    <row r="3" ht="29.25" customHeight="1" spans="1:4">
      <c r="A3" s="69" t="s">
        <v>1</v>
      </c>
      <c r="B3" s="70"/>
      <c r="C3" s="70"/>
      <c r="D3" s="70"/>
    </row>
    <row r="4" ht="30" customHeight="1" spans="1:4">
      <c r="A4" s="71" t="s">
        <v>2</v>
      </c>
      <c r="D4" s="68" t="s">
        <v>3</v>
      </c>
    </row>
    <row r="5" ht="30" customHeight="1" spans="1:4">
      <c r="A5" s="72" t="s">
        <v>4</v>
      </c>
      <c r="B5" s="73"/>
      <c r="C5" s="72" t="s">
        <v>5</v>
      </c>
      <c r="D5" s="73"/>
    </row>
    <row r="6" ht="30" customHeight="1" spans="1:4">
      <c r="A6" s="74" t="s">
        <v>6</v>
      </c>
      <c r="B6" s="74" t="s">
        <v>7</v>
      </c>
      <c r="C6" s="74" t="s">
        <v>8</v>
      </c>
      <c r="D6" s="74" t="s">
        <v>7</v>
      </c>
    </row>
    <row r="7" ht="30" customHeight="1" spans="1:4">
      <c r="A7" s="75" t="s">
        <v>9</v>
      </c>
      <c r="B7" s="46"/>
      <c r="C7" s="48" t="s">
        <v>10</v>
      </c>
      <c r="D7" s="24">
        <v>354.21</v>
      </c>
    </row>
    <row r="8" ht="30" customHeight="1" spans="1:4">
      <c r="A8" s="75" t="s">
        <v>11</v>
      </c>
      <c r="B8" s="46">
        <v>407.8</v>
      </c>
      <c r="C8" s="48" t="s">
        <v>12</v>
      </c>
      <c r="D8" s="24">
        <v>28.15</v>
      </c>
    </row>
    <row r="9" ht="30" customHeight="1" spans="1:4">
      <c r="A9" s="75" t="s">
        <v>13</v>
      </c>
      <c r="B9" s="46"/>
      <c r="C9" s="48" t="s">
        <v>14</v>
      </c>
      <c r="D9" s="24">
        <v>8.94</v>
      </c>
    </row>
    <row r="10" ht="30" customHeight="1" spans="1:6">
      <c r="A10" s="75" t="s">
        <v>15</v>
      </c>
      <c r="B10" s="46">
        <v>0</v>
      </c>
      <c r="C10" s="48" t="s">
        <v>16</v>
      </c>
      <c r="D10" s="24">
        <v>16.5</v>
      </c>
      <c r="F10" s="76">
        <v>0</v>
      </c>
    </row>
    <row r="11" ht="30" customHeight="1" spans="1:4">
      <c r="A11" s="75" t="s">
        <v>17</v>
      </c>
      <c r="B11" s="46">
        <v>0</v>
      </c>
      <c r="C11" s="48"/>
      <c r="D11" s="24"/>
    </row>
    <row r="12" ht="30" customHeight="1" spans="1:4">
      <c r="A12" s="75" t="s">
        <v>18</v>
      </c>
      <c r="B12" s="46">
        <v>0</v>
      </c>
      <c r="C12" s="48"/>
      <c r="D12" s="24"/>
    </row>
    <row r="13" ht="30" customHeight="1" spans="1:4">
      <c r="A13" s="75" t="s">
        <v>19</v>
      </c>
      <c r="B13" s="46">
        <v>0</v>
      </c>
      <c r="C13" s="48"/>
      <c r="D13" s="24"/>
    </row>
    <row r="14" ht="30" customHeight="1" spans="1:4">
      <c r="A14" s="75" t="s">
        <v>20</v>
      </c>
      <c r="B14" s="46">
        <v>0</v>
      </c>
      <c r="C14" s="48"/>
      <c r="D14" s="24"/>
    </row>
    <row r="15" ht="30" customHeight="1" spans="1:4">
      <c r="A15" s="75" t="s">
        <v>21</v>
      </c>
      <c r="B15" s="46">
        <v>0</v>
      </c>
      <c r="C15" s="48"/>
      <c r="D15" s="24"/>
    </row>
    <row r="16" ht="30" customHeight="1" spans="1:4">
      <c r="A16" s="75" t="s">
        <v>22</v>
      </c>
      <c r="B16" s="46">
        <v>0</v>
      </c>
      <c r="C16" s="48"/>
      <c r="D16" s="24"/>
    </row>
    <row r="17" ht="30" customHeight="1" spans="1:4">
      <c r="A17" s="75"/>
      <c r="B17" s="50"/>
      <c r="C17" s="77"/>
      <c r="D17" s="77"/>
    </row>
    <row r="18" ht="30" customHeight="1" spans="1:4">
      <c r="A18" s="78" t="s">
        <v>23</v>
      </c>
      <c r="B18" s="50">
        <f>B8+B16</f>
        <v>407.8</v>
      </c>
      <c r="C18" s="78" t="s">
        <v>24</v>
      </c>
      <c r="D18" s="50">
        <f>+D7+D8+D9+D10</f>
        <v>407.8</v>
      </c>
    </row>
    <row r="19" ht="30" customHeight="1" spans="1:4">
      <c r="A19" s="75" t="s">
        <v>25</v>
      </c>
      <c r="B19" s="24"/>
      <c r="C19" s="75" t="s">
        <v>26</v>
      </c>
      <c r="D19" s="24"/>
    </row>
    <row r="20" ht="30" customHeight="1" spans="1:4">
      <c r="A20" s="75" t="s">
        <v>27</v>
      </c>
      <c r="B20" s="79">
        <v>0</v>
      </c>
      <c r="C20" s="80"/>
      <c r="D20" s="50"/>
    </row>
    <row r="21" ht="30" customHeight="1" spans="1:4">
      <c r="A21" s="75" t="s">
        <v>28</v>
      </c>
      <c r="B21" s="24"/>
      <c r="C21" s="80"/>
      <c r="D21" s="50"/>
    </row>
    <row r="22" ht="30" customHeight="1" spans="1:4">
      <c r="A22" s="75" t="s">
        <v>29</v>
      </c>
      <c r="B22" s="24"/>
      <c r="C22" s="80"/>
      <c r="D22" s="50"/>
    </row>
    <row r="23" ht="30" customHeight="1" spans="1:4">
      <c r="A23" s="78" t="s">
        <v>30</v>
      </c>
      <c r="B23" s="81">
        <f>B18+B21</f>
        <v>407.8</v>
      </c>
      <c r="C23" s="78" t="s">
        <v>31</v>
      </c>
      <c r="D23" s="50">
        <f>D18</f>
        <v>407.8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N26" sqref="N26"/>
    </sheetView>
  </sheetViews>
  <sheetFormatPr defaultColWidth="9" defaultRowHeight="14.25"/>
  <cols>
    <col min="1" max="1" width="9" style="51" customWidth="1"/>
    <col min="2" max="2" width="39" style="51" customWidth="1"/>
    <col min="3" max="3" width="15" style="51" customWidth="1"/>
    <col min="4" max="4" width="12.125" style="51" customWidth="1"/>
    <col min="5" max="8" width="9" style="51" customWidth="1"/>
    <col min="9" max="9" width="6.375" style="51" customWidth="1"/>
    <col min="10" max="10" width="7.5" style="51" customWidth="1"/>
    <col min="11" max="11" width="9" style="51" customWidth="1"/>
    <col min="12" max="12" width="7.25" style="51" customWidth="1"/>
    <col min="13" max="13" width="9" style="51" customWidth="1"/>
    <col min="14" max="14" width="8.5" style="51" customWidth="1"/>
    <col min="15" max="16384" width="9" style="51"/>
  </cols>
  <sheetData>
    <row r="1" ht="31.15" customHeight="1" spans="1:2">
      <c r="A1" s="53" t="s">
        <v>32</v>
      </c>
      <c r="B1" s="53"/>
    </row>
    <row r="2" ht="31.15" customHeight="1" spans="1:15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ht="31.15" customHeight="1" spans="1:15">
      <c r="A3" s="58" t="s">
        <v>2</v>
      </c>
      <c r="B3" s="58"/>
      <c r="N3" s="62" t="s">
        <v>3</v>
      </c>
      <c r="O3" s="62"/>
    </row>
    <row r="4" s="52" customFormat="1" ht="30" customHeight="1" spans="1:15">
      <c r="A4" s="5" t="s">
        <v>34</v>
      </c>
      <c r="B4" s="5"/>
      <c r="C4" s="5" t="s">
        <v>35</v>
      </c>
      <c r="D4" s="5" t="s">
        <v>36</v>
      </c>
      <c r="E4" s="59" t="s">
        <v>37</v>
      </c>
      <c r="F4" s="60"/>
      <c r="G4" s="60"/>
      <c r="H4" s="61"/>
      <c r="I4" s="63" t="s">
        <v>38</v>
      </c>
      <c r="J4" s="64"/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</row>
    <row r="5" s="52" customFormat="1" ht="45" customHeight="1" spans="1:15">
      <c r="A5" s="5"/>
      <c r="B5" s="5"/>
      <c r="C5" s="5"/>
      <c r="D5" s="5"/>
      <c r="E5" s="5" t="s">
        <v>44</v>
      </c>
      <c r="F5" s="5" t="s">
        <v>45</v>
      </c>
      <c r="G5" s="5" t="s">
        <v>46</v>
      </c>
      <c r="H5" s="5" t="s">
        <v>47</v>
      </c>
      <c r="I5" s="65"/>
      <c r="J5" s="5" t="s">
        <v>48</v>
      </c>
      <c r="K5" s="5"/>
      <c r="L5" s="5"/>
      <c r="M5" s="5"/>
      <c r="N5" s="5"/>
      <c r="O5" s="5"/>
    </row>
    <row r="6" s="52" customFormat="1" ht="30" customHeight="1" spans="1:15">
      <c r="A6" s="5" t="s">
        <v>49</v>
      </c>
      <c r="B6" s="5" t="s">
        <v>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="52" customFormat="1" ht="30" customHeight="1" spans="1:15">
      <c r="A7" s="5">
        <v>201</v>
      </c>
      <c r="B7" s="11" t="s">
        <v>10</v>
      </c>
      <c r="C7" s="11">
        <f>C8</f>
        <v>354.21</v>
      </c>
      <c r="D7" s="11"/>
      <c r="E7" s="11">
        <f>E8</f>
        <v>354.21</v>
      </c>
      <c r="F7" s="11"/>
      <c r="G7" s="11"/>
      <c r="H7" s="11"/>
      <c r="I7" s="11"/>
      <c r="J7" s="11"/>
      <c r="K7" s="11"/>
      <c r="L7" s="11"/>
      <c r="M7" s="11"/>
      <c r="N7" s="11"/>
      <c r="O7" s="11"/>
    </row>
    <row r="8" s="52" customFormat="1" ht="30" customHeight="1" spans="1:15">
      <c r="A8" s="5">
        <v>20101</v>
      </c>
      <c r="B8" s="11" t="s">
        <v>51</v>
      </c>
      <c r="C8" s="11">
        <f>C9+C10+C11+C12+C13</f>
        <v>354.21</v>
      </c>
      <c r="D8" s="11"/>
      <c r="E8" s="11">
        <f>E9+E10+E11+E12+E13</f>
        <v>354.21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s="52" customFormat="1" ht="30" customHeight="1" spans="1:15">
      <c r="A9" s="5">
        <v>2010101</v>
      </c>
      <c r="B9" s="11" t="s">
        <v>52</v>
      </c>
      <c r="C9" s="11">
        <v>230.91</v>
      </c>
      <c r="D9" s="11"/>
      <c r="E9" s="11">
        <v>230.91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="52" customFormat="1" ht="30" customHeight="1" spans="1:15">
      <c r="A10" s="5">
        <v>2010102</v>
      </c>
      <c r="B10" s="11" t="s">
        <v>53</v>
      </c>
      <c r="C10" s="11">
        <v>71.9</v>
      </c>
      <c r="D10" s="11"/>
      <c r="E10" s="11">
        <v>71.9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52" customFormat="1" ht="30" customHeight="1" spans="1:15">
      <c r="A11" s="5">
        <v>2010104</v>
      </c>
      <c r="B11" s="11" t="s">
        <v>54</v>
      </c>
      <c r="C11" s="11">
        <v>21</v>
      </c>
      <c r="D11" s="11"/>
      <c r="E11" s="11">
        <v>21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52" customFormat="1" ht="30" customHeight="1" spans="1:15">
      <c r="A12" s="5">
        <v>2010108</v>
      </c>
      <c r="B12" s="11" t="s">
        <v>55</v>
      </c>
      <c r="C12" s="11">
        <v>20.4</v>
      </c>
      <c r="D12" s="11"/>
      <c r="E12" s="11">
        <v>20.4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="52" customFormat="1" ht="30" customHeight="1" spans="1:15">
      <c r="A13" s="5">
        <v>2010199</v>
      </c>
      <c r="B13" s="11" t="s">
        <v>56</v>
      </c>
      <c r="C13" s="11">
        <v>10</v>
      </c>
      <c r="D13" s="11"/>
      <c r="E13" s="11">
        <v>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="52" customFormat="1" ht="30" customHeight="1" spans="1:15">
      <c r="A14" s="5">
        <v>208</v>
      </c>
      <c r="B14" s="11" t="s">
        <v>57</v>
      </c>
      <c r="C14" s="11">
        <f>C15</f>
        <v>28.15</v>
      </c>
      <c r="D14" s="11"/>
      <c r="E14" s="11">
        <f>E15</f>
        <v>28.15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="52" customFormat="1" ht="30" customHeight="1" spans="1:15">
      <c r="A15" s="5">
        <v>20827</v>
      </c>
      <c r="B15" s="11" t="s">
        <v>58</v>
      </c>
      <c r="C15" s="31">
        <f>C16+C17+C18</f>
        <v>28.15</v>
      </c>
      <c r="D15" s="11"/>
      <c r="E15" s="31">
        <f>E16+E17+E18</f>
        <v>28.15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="52" customFormat="1" ht="30" customHeight="1" spans="1:15">
      <c r="A16" s="5">
        <v>2082702</v>
      </c>
      <c r="B16" s="11" t="s">
        <v>59</v>
      </c>
      <c r="C16" s="31">
        <v>0.18</v>
      </c>
      <c r="D16" s="11"/>
      <c r="E16" s="11">
        <v>0.18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="52" customFormat="1" ht="30" customHeight="1" spans="1:15">
      <c r="A17" s="5">
        <v>2082703</v>
      </c>
      <c r="B17" s="11" t="s">
        <v>60</v>
      </c>
      <c r="C17" s="31">
        <v>0.69</v>
      </c>
      <c r="D17" s="11"/>
      <c r="E17" s="11">
        <v>0.69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="52" customFormat="1" ht="30" customHeight="1" spans="1:15">
      <c r="A18" s="5">
        <v>2082799</v>
      </c>
      <c r="B18" s="11" t="s">
        <v>61</v>
      </c>
      <c r="C18" s="31">
        <v>27.28</v>
      </c>
      <c r="D18" s="11"/>
      <c r="E18" s="11">
        <v>27.28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="52" customFormat="1" ht="30" customHeight="1" spans="1:15">
      <c r="A19" s="5">
        <v>210</v>
      </c>
      <c r="B19" s="11" t="s">
        <v>14</v>
      </c>
      <c r="C19" s="11">
        <f>C21</f>
        <v>8.94</v>
      </c>
      <c r="D19" s="11"/>
      <c r="E19" s="11">
        <f>+E21</f>
        <v>8.94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="52" customFormat="1" ht="30" customHeight="1" spans="1:15">
      <c r="A20" s="5">
        <v>21011</v>
      </c>
      <c r="B20" s="33" t="s">
        <v>62</v>
      </c>
      <c r="C20" s="31">
        <f>C21</f>
        <v>8.94</v>
      </c>
      <c r="D20" s="11"/>
      <c r="E20" s="31">
        <f>E21</f>
        <v>8.94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="52" customFormat="1" ht="30" customHeight="1" spans="1:15">
      <c r="A21" s="5">
        <v>2101101</v>
      </c>
      <c r="B21" s="33" t="s">
        <v>63</v>
      </c>
      <c r="C21" s="31">
        <v>8.94</v>
      </c>
      <c r="D21" s="11"/>
      <c r="E21" s="11">
        <f t="shared" ref="E21" si="0">C21</f>
        <v>8.94</v>
      </c>
      <c r="F21" s="11"/>
      <c r="G21" s="11"/>
      <c r="H21" s="11"/>
      <c r="I21" s="11"/>
      <c r="J21" s="11"/>
      <c r="K21" s="11"/>
      <c r="L21" s="11"/>
      <c r="M21" s="11"/>
      <c r="N21" s="11">
        <v>0</v>
      </c>
      <c r="O21" s="11"/>
    </row>
    <row r="22" s="52" customFormat="1" ht="30" customHeight="1" spans="1:15">
      <c r="A22" s="5">
        <v>221</v>
      </c>
      <c r="B22" s="33" t="s">
        <v>16</v>
      </c>
      <c r="C22" s="11">
        <f>C24</f>
        <v>16.5</v>
      </c>
      <c r="D22" s="11"/>
      <c r="E22" s="11">
        <f>E24</f>
        <v>16.5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="52" customFormat="1" ht="30" customHeight="1" spans="1:15">
      <c r="A23" s="5">
        <v>22102</v>
      </c>
      <c r="B23" s="33" t="s">
        <v>64</v>
      </c>
      <c r="C23" s="11">
        <f>C24</f>
        <v>16.5</v>
      </c>
      <c r="D23" s="11">
        <f t="shared" ref="D23:E23" si="1">D24</f>
        <v>0</v>
      </c>
      <c r="E23" s="11">
        <f t="shared" si="1"/>
        <v>16.5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="52" customFormat="1" ht="30" customHeight="1" spans="1:15">
      <c r="A24" s="5">
        <v>2210201</v>
      </c>
      <c r="B24" s="33" t="s">
        <v>65</v>
      </c>
      <c r="C24" s="31">
        <v>16.5</v>
      </c>
      <c r="D24" s="11"/>
      <c r="E24" s="11">
        <v>16.5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="52" customFormat="1" ht="30" customHeight="1" spans="1:15">
      <c r="A25" s="11" t="s">
        <v>35</v>
      </c>
      <c r="B25" s="11"/>
      <c r="C25" s="11">
        <f>C7+C14+C19+C22</f>
        <v>407.8</v>
      </c>
      <c r="D25" s="11">
        <f>D14+D19+D22</f>
        <v>0</v>
      </c>
      <c r="E25" s="11">
        <f>E7+E14+E19+E22</f>
        <v>407.8</v>
      </c>
      <c r="F25" s="11"/>
      <c r="G25" s="11"/>
      <c r="H25" s="11"/>
      <c r="I25" s="11"/>
      <c r="J25" s="11"/>
      <c r="K25" s="11"/>
      <c r="L25" s="11"/>
      <c r="M25" s="11"/>
      <c r="N25" s="11">
        <v>0</v>
      </c>
      <c r="O25" s="11"/>
    </row>
    <row r="26" spans="3:3">
      <c r="C26" s="51">
        <f>C25-407.8</f>
        <v>0</v>
      </c>
    </row>
  </sheetData>
  <mergeCells count="14">
    <mergeCell ref="A1:B1"/>
    <mergeCell ref="A2:O2"/>
    <mergeCell ref="A3:B3"/>
    <mergeCell ref="N3:O3"/>
    <mergeCell ref="E4:H4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1111111111111" footer="0.51111111111111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22" workbookViewId="0">
      <selection activeCell="G9" sqref="G9"/>
    </sheetView>
  </sheetViews>
  <sheetFormatPr defaultColWidth="9" defaultRowHeight="14.25"/>
  <cols>
    <col min="1" max="1" width="13" customWidth="1"/>
    <col min="2" max="2" width="35.25" customWidth="1"/>
    <col min="3" max="8" width="16" customWidth="1"/>
  </cols>
  <sheetData>
    <row r="1" s="51" customFormat="1" ht="31.15" customHeight="1" spans="1:2">
      <c r="A1" s="53" t="s">
        <v>66</v>
      </c>
      <c r="B1" s="53"/>
    </row>
    <row r="2" s="51" customFormat="1" ht="31.15" customHeight="1" spans="1:12">
      <c r="A2" s="54" t="s">
        <v>67</v>
      </c>
      <c r="B2" s="54"/>
      <c r="C2" s="54"/>
      <c r="D2" s="54"/>
      <c r="E2" s="54"/>
      <c r="F2" s="54"/>
      <c r="G2" s="54"/>
      <c r="H2" s="54"/>
      <c r="I2" s="57"/>
      <c r="J2" s="57"/>
      <c r="K2" s="57"/>
      <c r="L2" s="57"/>
    </row>
    <row r="3" s="51" customFormat="1" ht="31.15" customHeight="1" spans="1:12">
      <c r="A3" s="55" t="s">
        <v>2</v>
      </c>
      <c r="B3" s="55"/>
      <c r="C3" s="54"/>
      <c r="D3" s="54"/>
      <c r="E3" s="54"/>
      <c r="F3" s="54"/>
      <c r="G3" s="56" t="s">
        <v>3</v>
      </c>
      <c r="H3" s="56"/>
      <c r="I3" s="54"/>
      <c r="J3" s="54"/>
      <c r="K3" s="54"/>
      <c r="L3" s="54"/>
    </row>
    <row r="4" s="52" customFormat="1" ht="30" customHeight="1" spans="1:8">
      <c r="A4" s="5" t="s">
        <v>34</v>
      </c>
      <c r="B4" s="5"/>
      <c r="C4" s="11" t="s">
        <v>35</v>
      </c>
      <c r="D4" s="11" t="s">
        <v>68</v>
      </c>
      <c r="E4" s="11" t="s">
        <v>69</v>
      </c>
      <c r="F4" s="11" t="s">
        <v>70</v>
      </c>
      <c r="G4" s="11" t="s">
        <v>71</v>
      </c>
      <c r="H4" s="11" t="s">
        <v>72</v>
      </c>
    </row>
    <row r="5" s="1" customFormat="1" ht="30" customHeight="1" spans="1:8">
      <c r="A5" s="5"/>
      <c r="B5" s="5"/>
      <c r="C5" s="31"/>
      <c r="D5" s="31"/>
      <c r="E5" s="31"/>
      <c r="F5" s="31"/>
      <c r="G5" s="31"/>
      <c r="H5" s="31"/>
    </row>
    <row r="6" s="1" customFormat="1" ht="30" customHeight="1" spans="1:8">
      <c r="A6" s="5" t="s">
        <v>49</v>
      </c>
      <c r="B6" s="5" t="s">
        <v>50</v>
      </c>
      <c r="C6" s="31"/>
      <c r="D6" s="31"/>
      <c r="E6" s="31"/>
      <c r="F6" s="31"/>
      <c r="G6" s="31"/>
      <c r="H6" s="31"/>
    </row>
    <row r="7" s="1" customFormat="1" ht="30" customHeight="1" spans="1:8">
      <c r="A7" s="5">
        <v>201</v>
      </c>
      <c r="B7" s="11" t="s">
        <v>10</v>
      </c>
      <c r="C7" s="11">
        <f>C8</f>
        <v>354.21</v>
      </c>
      <c r="D7" s="11">
        <f t="shared" ref="D7:E7" si="0">D8</f>
        <v>221.99</v>
      </c>
      <c r="E7" s="11">
        <f t="shared" si="0"/>
        <v>132.22</v>
      </c>
      <c r="F7" s="31"/>
      <c r="G7" s="31"/>
      <c r="H7" s="31"/>
    </row>
    <row r="8" s="1" customFormat="1" ht="30" customHeight="1" spans="1:8">
      <c r="A8" s="5">
        <v>20101</v>
      </c>
      <c r="B8" s="11" t="s">
        <v>51</v>
      </c>
      <c r="C8" s="11">
        <f>C9+C10+C11+C12+C13</f>
        <v>354.21</v>
      </c>
      <c r="D8" s="11">
        <f t="shared" ref="D8:E8" si="1">D9+D10+D11+D12+D13</f>
        <v>221.99</v>
      </c>
      <c r="E8" s="11">
        <f t="shared" si="1"/>
        <v>132.22</v>
      </c>
      <c r="F8" s="31"/>
      <c r="G8" s="31"/>
      <c r="H8" s="31"/>
    </row>
    <row r="9" s="1" customFormat="1" ht="30" customHeight="1" spans="1:8">
      <c r="A9" s="5">
        <v>2010101</v>
      </c>
      <c r="B9" s="11" t="s">
        <v>52</v>
      </c>
      <c r="C9" s="11">
        <v>230.91</v>
      </c>
      <c r="D9" s="11">
        <f>230.91-8.92</f>
        <v>221.99</v>
      </c>
      <c r="E9" s="31">
        <v>8.92</v>
      </c>
      <c r="F9" s="31"/>
      <c r="G9" s="31"/>
      <c r="H9" s="31"/>
    </row>
    <row r="10" s="1" customFormat="1" ht="30" customHeight="1" spans="1:8">
      <c r="A10" s="5">
        <v>2010102</v>
      </c>
      <c r="B10" s="11" t="s">
        <v>53</v>
      </c>
      <c r="C10" s="11">
        <v>71.9</v>
      </c>
      <c r="D10" s="31"/>
      <c r="E10" s="11">
        <v>71.9</v>
      </c>
      <c r="F10" s="31"/>
      <c r="G10" s="31"/>
      <c r="H10" s="31"/>
    </row>
    <row r="11" s="1" customFormat="1" ht="30" customHeight="1" spans="1:8">
      <c r="A11" s="5">
        <v>2010104</v>
      </c>
      <c r="B11" s="11" t="s">
        <v>54</v>
      </c>
      <c r="C11" s="11">
        <v>21</v>
      </c>
      <c r="D11" s="31"/>
      <c r="E11" s="11">
        <v>21</v>
      </c>
      <c r="F11" s="31"/>
      <c r="G11" s="31"/>
      <c r="H11" s="31"/>
    </row>
    <row r="12" s="1" customFormat="1" ht="30" customHeight="1" spans="1:8">
      <c r="A12" s="5">
        <v>2010108</v>
      </c>
      <c r="B12" s="11" t="s">
        <v>55</v>
      </c>
      <c r="C12" s="11">
        <v>20.4</v>
      </c>
      <c r="D12" s="31"/>
      <c r="E12" s="11">
        <v>20.4</v>
      </c>
      <c r="F12" s="31"/>
      <c r="G12" s="31"/>
      <c r="H12" s="31"/>
    </row>
    <row r="13" s="1" customFormat="1" ht="30" customHeight="1" spans="1:8">
      <c r="A13" s="5">
        <v>2010199</v>
      </c>
      <c r="B13" s="11" t="s">
        <v>56</v>
      </c>
      <c r="C13" s="11">
        <v>10</v>
      </c>
      <c r="D13" s="11"/>
      <c r="E13" s="11">
        <v>10</v>
      </c>
      <c r="F13" s="31"/>
      <c r="G13" s="31"/>
      <c r="H13" s="31"/>
    </row>
    <row r="14" s="1" customFormat="1" ht="30" customHeight="1" spans="1:8">
      <c r="A14" s="5">
        <v>208</v>
      </c>
      <c r="B14" s="11" t="s">
        <v>57</v>
      </c>
      <c r="C14" s="11">
        <f>C15</f>
        <v>28.15</v>
      </c>
      <c r="D14" s="11">
        <f>D15</f>
        <v>28.15</v>
      </c>
      <c r="E14" s="31"/>
      <c r="F14" s="31"/>
      <c r="G14" s="31"/>
      <c r="H14" s="31"/>
    </row>
    <row r="15" s="1" customFormat="1" ht="30" customHeight="1" spans="1:8">
      <c r="A15" s="5">
        <v>20827</v>
      </c>
      <c r="B15" s="11" t="s">
        <v>58</v>
      </c>
      <c r="C15" s="31">
        <f>C16+C17+C18</f>
        <v>28.15</v>
      </c>
      <c r="D15" s="31">
        <f>D16+D17+D18</f>
        <v>28.15</v>
      </c>
      <c r="E15" s="31"/>
      <c r="F15" s="31"/>
      <c r="G15" s="31"/>
      <c r="H15" s="31"/>
    </row>
    <row r="16" s="1" customFormat="1" ht="30" customHeight="1" spans="1:8">
      <c r="A16" s="5">
        <v>2082702</v>
      </c>
      <c r="B16" s="11" t="s">
        <v>59</v>
      </c>
      <c r="C16" s="31">
        <v>0.18</v>
      </c>
      <c r="D16" s="31">
        <v>0.18</v>
      </c>
      <c r="E16" s="31"/>
      <c r="F16" s="31"/>
      <c r="G16" s="31"/>
      <c r="H16" s="31"/>
    </row>
    <row r="17" s="1" customFormat="1" ht="30" customHeight="1" spans="1:8">
      <c r="A17" s="5">
        <v>2082703</v>
      </c>
      <c r="B17" s="11" t="s">
        <v>60</v>
      </c>
      <c r="C17" s="31">
        <v>0.69</v>
      </c>
      <c r="D17" s="31">
        <v>0.69</v>
      </c>
      <c r="E17" s="31"/>
      <c r="F17" s="31"/>
      <c r="G17" s="31"/>
      <c r="H17" s="31"/>
    </row>
    <row r="18" s="1" customFormat="1" ht="30" customHeight="1" spans="1:8">
      <c r="A18" s="5">
        <v>2082799</v>
      </c>
      <c r="B18" s="11" t="s">
        <v>61</v>
      </c>
      <c r="C18" s="31">
        <v>27.28</v>
      </c>
      <c r="D18" s="31">
        <v>27.28</v>
      </c>
      <c r="E18" s="31"/>
      <c r="F18" s="31"/>
      <c r="G18" s="31"/>
      <c r="H18" s="31"/>
    </row>
    <row r="19" s="1" customFormat="1" ht="30" customHeight="1" spans="1:8">
      <c r="A19" s="5">
        <v>210</v>
      </c>
      <c r="B19" s="11" t="s">
        <v>14</v>
      </c>
      <c r="C19" s="11">
        <f>C21</f>
        <v>8.94</v>
      </c>
      <c r="D19" s="11">
        <f>D21</f>
        <v>8.94</v>
      </c>
      <c r="E19" s="31"/>
      <c r="F19" s="31"/>
      <c r="G19" s="31"/>
      <c r="H19" s="31"/>
    </row>
    <row r="20" s="1" customFormat="1" ht="30" customHeight="1" spans="1:8">
      <c r="A20" s="5">
        <v>21011</v>
      </c>
      <c r="B20" s="33" t="s">
        <v>62</v>
      </c>
      <c r="C20" s="31">
        <f>C21</f>
        <v>8.94</v>
      </c>
      <c r="D20" s="31">
        <f>D21</f>
        <v>8.94</v>
      </c>
      <c r="E20" s="31"/>
      <c r="F20" s="31"/>
      <c r="G20" s="31"/>
      <c r="H20" s="31"/>
    </row>
    <row r="21" s="1" customFormat="1" ht="30" customHeight="1" spans="1:8">
      <c r="A21" s="5">
        <v>2101101</v>
      </c>
      <c r="B21" s="33" t="s">
        <v>63</v>
      </c>
      <c r="C21" s="31">
        <v>8.94</v>
      </c>
      <c r="D21" s="31">
        <v>8.94</v>
      </c>
      <c r="E21" s="31"/>
      <c r="F21" s="31"/>
      <c r="G21" s="31"/>
      <c r="H21" s="31"/>
    </row>
    <row r="22" s="1" customFormat="1" ht="30" customHeight="1" spans="1:8">
      <c r="A22" s="5">
        <v>221</v>
      </c>
      <c r="B22" s="33" t="s">
        <v>16</v>
      </c>
      <c r="C22" s="11">
        <f>C24</f>
        <v>16.5</v>
      </c>
      <c r="D22" s="11">
        <f>D24</f>
        <v>16.5</v>
      </c>
      <c r="E22" s="31"/>
      <c r="F22" s="31"/>
      <c r="G22" s="31"/>
      <c r="H22" s="31"/>
    </row>
    <row r="23" s="1" customFormat="1" ht="30" customHeight="1" spans="1:8">
      <c r="A23" s="5">
        <v>22102</v>
      </c>
      <c r="B23" s="33" t="s">
        <v>64</v>
      </c>
      <c r="C23" s="11">
        <f>C24</f>
        <v>16.5</v>
      </c>
      <c r="D23" s="11">
        <f>D24</f>
        <v>16.5</v>
      </c>
      <c r="E23" s="31"/>
      <c r="F23" s="31"/>
      <c r="G23" s="31"/>
      <c r="H23" s="31"/>
    </row>
    <row r="24" s="1" customFormat="1" ht="30" customHeight="1" spans="1:8">
      <c r="A24" s="5">
        <v>2210201</v>
      </c>
      <c r="B24" s="33" t="s">
        <v>65</v>
      </c>
      <c r="C24" s="31">
        <v>16.5</v>
      </c>
      <c r="D24" s="31">
        <v>16.5</v>
      </c>
      <c r="E24" s="31"/>
      <c r="F24" s="31"/>
      <c r="G24" s="31"/>
      <c r="H24" s="31"/>
    </row>
    <row r="25" s="1" customFormat="1" ht="30" customHeight="1" spans="1:8">
      <c r="A25" s="5" t="s">
        <v>35</v>
      </c>
      <c r="B25" s="5"/>
      <c r="C25" s="31">
        <f>C7+C14+C19+C22</f>
        <v>407.8</v>
      </c>
      <c r="D25" s="31">
        <f t="shared" ref="D25:E25" si="2">D7+D14+D19+D22</f>
        <v>275.58</v>
      </c>
      <c r="E25" s="31">
        <f t="shared" si="2"/>
        <v>132.22</v>
      </c>
      <c r="F25" s="31"/>
      <c r="G25" s="31"/>
      <c r="H25" s="31"/>
    </row>
  </sheetData>
  <mergeCells count="6">
    <mergeCell ref="A1:B1"/>
    <mergeCell ref="A2:H2"/>
    <mergeCell ref="A3:B3"/>
    <mergeCell ref="G3:H3"/>
    <mergeCell ref="A25:B25"/>
    <mergeCell ref="A4:B5"/>
  </mergeCells>
  <printOptions horizontalCentered="1"/>
  <pageMargins left="0" right="0" top="0.984027777777778" bottom="0.984027777777778" header="0.511111111111111" footer="0.51111111111111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10" sqref="C10"/>
    </sheetView>
  </sheetViews>
  <sheetFormatPr defaultColWidth="7.25" defaultRowHeight="19.5" customHeight="1" outlineLevelCol="5"/>
  <cols>
    <col min="1" max="1" width="25.75" style="35" customWidth="1"/>
    <col min="2" max="2" width="16" style="35" customWidth="1"/>
    <col min="3" max="3" width="20.625" style="35" customWidth="1"/>
    <col min="4" max="6" width="16" style="35" customWidth="1"/>
    <col min="7" max="16384" width="7.25" style="35"/>
  </cols>
  <sheetData>
    <row r="1" s="34" customFormat="1" customHeight="1" spans="1:6">
      <c r="A1" s="36" t="s">
        <v>73</v>
      </c>
      <c r="F1" s="37"/>
    </row>
    <row r="2" ht="29.25" customHeight="1" spans="1:6">
      <c r="A2" s="38" t="s">
        <v>74</v>
      </c>
      <c r="B2" s="38"/>
      <c r="C2" s="38"/>
      <c r="D2" s="38"/>
      <c r="E2" s="38"/>
      <c r="F2" s="38"/>
    </row>
    <row r="3" ht="30" customHeight="1" spans="1:6">
      <c r="A3" s="39" t="s">
        <v>2</v>
      </c>
      <c r="F3" s="37" t="s">
        <v>3</v>
      </c>
    </row>
    <row r="4" ht="30" customHeight="1" spans="1:6">
      <c r="A4" s="40" t="s">
        <v>4</v>
      </c>
      <c r="B4" s="41"/>
      <c r="C4" s="40" t="s">
        <v>5</v>
      </c>
      <c r="D4" s="42"/>
      <c r="E4" s="42"/>
      <c r="F4" s="41"/>
    </row>
    <row r="5" ht="30" customHeight="1" spans="1:6">
      <c r="A5" s="43" t="s">
        <v>6</v>
      </c>
      <c r="B5" s="43" t="s">
        <v>7</v>
      </c>
      <c r="C5" s="43" t="s">
        <v>75</v>
      </c>
      <c r="D5" s="43" t="s">
        <v>35</v>
      </c>
      <c r="E5" s="44" t="s">
        <v>76</v>
      </c>
      <c r="F5" s="44" t="s">
        <v>77</v>
      </c>
    </row>
    <row r="6" ht="30" customHeight="1" spans="1:6">
      <c r="A6" s="45" t="s">
        <v>78</v>
      </c>
      <c r="B6" s="46"/>
      <c r="C6" s="47" t="s">
        <v>79</v>
      </c>
      <c r="D6" s="47"/>
      <c r="E6" s="47"/>
      <c r="F6" s="43"/>
    </row>
    <row r="7" ht="30" customHeight="1" spans="1:6">
      <c r="A7" s="45" t="s">
        <v>11</v>
      </c>
      <c r="B7" s="46">
        <v>407.8</v>
      </c>
      <c r="C7" s="48" t="s">
        <v>10</v>
      </c>
      <c r="D7" s="24">
        <v>354.21</v>
      </c>
      <c r="E7" s="24">
        <v>354.21</v>
      </c>
      <c r="F7" s="24"/>
    </row>
    <row r="8" ht="30" customHeight="1" spans="1:6">
      <c r="A8" s="45" t="s">
        <v>13</v>
      </c>
      <c r="B8" s="46"/>
      <c r="C8" s="48" t="s">
        <v>12</v>
      </c>
      <c r="D8" s="24">
        <v>28.15</v>
      </c>
      <c r="E8" s="24">
        <v>28.15</v>
      </c>
      <c r="F8" s="24"/>
    </row>
    <row r="9" ht="30" customHeight="1" spans="1:6">
      <c r="A9" s="45" t="s">
        <v>15</v>
      </c>
      <c r="B9" s="46"/>
      <c r="C9" s="48" t="s">
        <v>14</v>
      </c>
      <c r="D9" s="24">
        <v>8.94</v>
      </c>
      <c r="E9" s="24">
        <v>8.94</v>
      </c>
      <c r="F9" s="24"/>
    </row>
    <row r="10" ht="30" customHeight="1" spans="1:6">
      <c r="A10" s="45" t="s">
        <v>17</v>
      </c>
      <c r="B10" s="46"/>
      <c r="C10" s="48" t="s">
        <v>16</v>
      </c>
      <c r="D10" s="24">
        <v>16.5</v>
      </c>
      <c r="E10" s="24">
        <v>16.5</v>
      </c>
      <c r="F10" s="24"/>
    </row>
    <row r="11" ht="30" customHeight="1" spans="1:6">
      <c r="A11" s="45" t="s">
        <v>80</v>
      </c>
      <c r="B11" s="46"/>
      <c r="C11" s="49" t="s">
        <v>81</v>
      </c>
      <c r="D11" s="49"/>
      <c r="E11" s="49"/>
      <c r="F11" s="24"/>
    </row>
    <row r="12" ht="30" customHeight="1" spans="1:6">
      <c r="A12" s="45" t="s">
        <v>82</v>
      </c>
      <c r="B12" s="46"/>
      <c r="C12" s="49"/>
      <c r="D12" s="49"/>
      <c r="E12" s="49"/>
      <c r="F12" s="24"/>
    </row>
    <row r="13" ht="30" customHeight="1" spans="1:6">
      <c r="A13" s="45" t="s">
        <v>83</v>
      </c>
      <c r="B13" s="46"/>
      <c r="C13" s="49"/>
      <c r="D13" s="49"/>
      <c r="E13" s="49"/>
      <c r="F13" s="24"/>
    </row>
    <row r="14" ht="30" customHeight="1" spans="1:6">
      <c r="A14" s="45"/>
      <c r="B14" s="46"/>
      <c r="C14" s="49"/>
      <c r="D14" s="49"/>
      <c r="E14" s="49"/>
      <c r="F14" s="24"/>
    </row>
    <row r="15" ht="30" customHeight="1" spans="1:6">
      <c r="A15" s="45"/>
      <c r="B15" s="46"/>
      <c r="C15" s="49"/>
      <c r="D15" s="49"/>
      <c r="E15" s="49"/>
      <c r="F15" s="24"/>
    </row>
    <row r="16" ht="30" customHeight="1" spans="1:6">
      <c r="A16" s="44" t="s">
        <v>30</v>
      </c>
      <c r="B16" s="46">
        <f>B7</f>
        <v>407.8</v>
      </c>
      <c r="C16" s="44" t="s">
        <v>31</v>
      </c>
      <c r="D16" s="44">
        <f>D7+D8+D9+D10</f>
        <v>407.8</v>
      </c>
      <c r="E16" s="44">
        <f>E7+E8+E9+E10</f>
        <v>407.8</v>
      </c>
      <c r="F16" s="50"/>
    </row>
    <row r="17" ht="30" customHeight="1"/>
  </sheetData>
  <mergeCells count="3">
    <mergeCell ref="A2:F2"/>
    <mergeCell ref="A4:B4"/>
    <mergeCell ref="C4:F4"/>
  </mergeCells>
  <printOptions horizontalCentered="1"/>
  <pageMargins left="0.747916666666667" right="0.747916666666667" top="0.984027777777778" bottom="0.786805555555556" header="0.511111111111111" footer="0.51111111111111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7" workbookViewId="0">
      <selection activeCell="F4" sqref="$A4:$XFD25"/>
    </sheetView>
  </sheetViews>
  <sheetFormatPr defaultColWidth="9" defaultRowHeight="14.25" outlineLevelCol="5"/>
  <cols>
    <col min="1" max="1" width="13" customWidth="1"/>
    <col min="2" max="2" width="38.625" customWidth="1"/>
    <col min="3" max="5" width="20.375" customWidth="1"/>
  </cols>
  <sheetData>
    <row r="1" spans="1:1">
      <c r="A1" s="2" t="s">
        <v>84</v>
      </c>
    </row>
    <row r="2" ht="30" customHeight="1" spans="1:5">
      <c r="A2" s="3" t="s">
        <v>85</v>
      </c>
      <c r="B2" s="3"/>
      <c r="C2" s="3"/>
      <c r="D2" s="3"/>
      <c r="E2" s="3"/>
    </row>
    <row r="3" spans="1:5">
      <c r="A3" t="s">
        <v>2</v>
      </c>
      <c r="E3" s="4" t="s">
        <v>3</v>
      </c>
    </row>
    <row r="4" s="1" customFormat="1" ht="30" customHeight="1" spans="1:5">
      <c r="A4" s="5" t="s">
        <v>34</v>
      </c>
      <c r="B4" s="5"/>
      <c r="C4" s="6" t="s">
        <v>86</v>
      </c>
      <c r="D4" s="7"/>
      <c r="E4" s="8"/>
    </row>
    <row r="5" s="1" customFormat="1" ht="30" customHeight="1" spans="1:5">
      <c r="A5" s="5"/>
      <c r="B5" s="5"/>
      <c r="C5" s="9" t="s">
        <v>35</v>
      </c>
      <c r="D5" s="9" t="s">
        <v>68</v>
      </c>
      <c r="E5" s="9" t="s">
        <v>69</v>
      </c>
    </row>
    <row r="6" s="1" customFormat="1" ht="30" customHeight="1" spans="1:5">
      <c r="A6" s="5" t="s">
        <v>49</v>
      </c>
      <c r="B6" s="5" t="s">
        <v>50</v>
      </c>
      <c r="C6" s="31"/>
      <c r="D6" s="31"/>
      <c r="E6" s="31"/>
    </row>
    <row r="7" s="1" customFormat="1" ht="30" customHeight="1" spans="1:5">
      <c r="A7" s="5">
        <v>201</v>
      </c>
      <c r="B7" s="11" t="s">
        <v>10</v>
      </c>
      <c r="C7" s="11">
        <f>C8</f>
        <v>354.21</v>
      </c>
      <c r="D7" s="11">
        <f t="shared" ref="D7:E7" si="0">D8</f>
        <v>221.99</v>
      </c>
      <c r="E7" s="11">
        <f t="shared" si="0"/>
        <v>132.22</v>
      </c>
    </row>
    <row r="8" s="1" customFormat="1" ht="30" customHeight="1" spans="1:5">
      <c r="A8" s="5">
        <v>20101</v>
      </c>
      <c r="B8" s="11" t="s">
        <v>51</v>
      </c>
      <c r="C8" s="11">
        <f>C9+C10+C11+C12+C13</f>
        <v>354.21</v>
      </c>
      <c r="D8" s="11">
        <f t="shared" ref="D8:E8" si="1">D9+D10+D11+D12+D13</f>
        <v>221.99</v>
      </c>
      <c r="E8" s="11">
        <f t="shared" si="1"/>
        <v>132.22</v>
      </c>
    </row>
    <row r="9" s="1" customFormat="1" ht="30" customHeight="1" spans="1:6">
      <c r="A9" s="5">
        <v>2010101</v>
      </c>
      <c r="B9" s="11" t="s">
        <v>52</v>
      </c>
      <c r="C9" s="11">
        <v>230.91</v>
      </c>
      <c r="D9" s="11">
        <f>230.91-8.92</f>
        <v>221.99</v>
      </c>
      <c r="E9" s="31">
        <v>8.92</v>
      </c>
      <c r="F9" s="1">
        <v>0</v>
      </c>
    </row>
    <row r="10" s="1" customFormat="1" ht="30" customHeight="1" spans="1:5">
      <c r="A10" s="5">
        <v>2010102</v>
      </c>
      <c r="B10" s="11" t="s">
        <v>53</v>
      </c>
      <c r="C10" s="11">
        <v>71.9</v>
      </c>
      <c r="D10" s="31"/>
      <c r="E10" s="11">
        <v>71.9</v>
      </c>
    </row>
    <row r="11" s="1" customFormat="1" ht="30" customHeight="1" spans="1:5">
      <c r="A11" s="5">
        <v>2010104</v>
      </c>
      <c r="B11" s="11" t="s">
        <v>54</v>
      </c>
      <c r="C11" s="11">
        <v>21</v>
      </c>
      <c r="D11" s="31"/>
      <c r="E11" s="11">
        <v>21</v>
      </c>
    </row>
    <row r="12" s="1" customFormat="1" ht="30" customHeight="1" spans="1:5">
      <c r="A12" s="5">
        <v>2010108</v>
      </c>
      <c r="B12" s="11" t="s">
        <v>55</v>
      </c>
      <c r="C12" s="11">
        <v>20.4</v>
      </c>
      <c r="D12" s="31"/>
      <c r="E12" s="11">
        <v>20.4</v>
      </c>
    </row>
    <row r="13" s="1" customFormat="1" ht="30" customHeight="1" spans="1:5">
      <c r="A13" s="5">
        <v>2010199</v>
      </c>
      <c r="B13" s="11" t="s">
        <v>56</v>
      </c>
      <c r="C13" s="11">
        <v>10</v>
      </c>
      <c r="D13" s="11"/>
      <c r="E13" s="11">
        <v>10</v>
      </c>
    </row>
    <row r="14" s="1" customFormat="1" ht="30" customHeight="1" spans="1:5">
      <c r="A14" s="5">
        <v>208</v>
      </c>
      <c r="B14" s="11" t="s">
        <v>57</v>
      </c>
      <c r="C14" s="11">
        <f>C15</f>
        <v>28.15</v>
      </c>
      <c r="D14" s="11">
        <f>D15</f>
        <v>28.15</v>
      </c>
      <c r="E14" s="31"/>
    </row>
    <row r="15" s="1" customFormat="1" ht="30" customHeight="1" spans="1:5">
      <c r="A15" s="5">
        <v>20827</v>
      </c>
      <c r="B15" s="11" t="s">
        <v>58</v>
      </c>
      <c r="C15" s="31">
        <f>C16+C17+C18</f>
        <v>28.15</v>
      </c>
      <c r="D15" s="31">
        <f>D16+D17+D18</f>
        <v>28.15</v>
      </c>
      <c r="E15" s="31"/>
    </row>
    <row r="16" s="1" customFormat="1" ht="30" customHeight="1" spans="1:5">
      <c r="A16" s="5">
        <v>2082702</v>
      </c>
      <c r="B16" s="11" t="s">
        <v>59</v>
      </c>
      <c r="C16" s="31">
        <v>0.18</v>
      </c>
      <c r="D16" s="31">
        <v>0.18</v>
      </c>
      <c r="E16" s="31"/>
    </row>
    <row r="17" s="1" customFormat="1" ht="30" customHeight="1" spans="1:5">
      <c r="A17" s="5">
        <v>2082703</v>
      </c>
      <c r="B17" s="11" t="s">
        <v>60</v>
      </c>
      <c r="C17" s="31">
        <v>0.69</v>
      </c>
      <c r="D17" s="31">
        <v>0.69</v>
      </c>
      <c r="E17" s="31"/>
    </row>
    <row r="18" s="1" customFormat="1" ht="30" customHeight="1" spans="1:5">
      <c r="A18" s="5">
        <v>2082799</v>
      </c>
      <c r="B18" s="11" t="s">
        <v>61</v>
      </c>
      <c r="C18" s="31">
        <v>27.28</v>
      </c>
      <c r="D18" s="31">
        <v>27.28</v>
      </c>
      <c r="E18" s="31"/>
    </row>
    <row r="19" s="1" customFormat="1" ht="30" customHeight="1" spans="1:5">
      <c r="A19" s="5">
        <v>210</v>
      </c>
      <c r="B19" s="11" t="s">
        <v>14</v>
      </c>
      <c r="C19" s="11">
        <f>C21</f>
        <v>8.94</v>
      </c>
      <c r="D19" s="11">
        <f>D21</f>
        <v>8.94</v>
      </c>
      <c r="E19" s="31"/>
    </row>
    <row r="20" s="1" customFormat="1" ht="30" customHeight="1" spans="1:5">
      <c r="A20" s="5">
        <v>21011</v>
      </c>
      <c r="B20" s="33" t="s">
        <v>62</v>
      </c>
      <c r="C20" s="31">
        <f>C21</f>
        <v>8.94</v>
      </c>
      <c r="D20" s="31">
        <f>D21</f>
        <v>8.94</v>
      </c>
      <c r="E20" s="31"/>
    </row>
    <row r="21" s="1" customFormat="1" ht="30" customHeight="1" spans="1:5">
      <c r="A21" s="5">
        <v>2101101</v>
      </c>
      <c r="B21" s="33" t="s">
        <v>63</v>
      </c>
      <c r="C21" s="31">
        <v>8.94</v>
      </c>
      <c r="D21" s="31">
        <v>8.94</v>
      </c>
      <c r="E21" s="31"/>
    </row>
    <row r="22" s="1" customFormat="1" ht="30" customHeight="1" spans="1:5">
      <c r="A22" s="5">
        <v>221</v>
      </c>
      <c r="B22" s="33" t="s">
        <v>16</v>
      </c>
      <c r="C22" s="11">
        <f>C24</f>
        <v>16.5</v>
      </c>
      <c r="D22" s="11">
        <f>D24</f>
        <v>16.5</v>
      </c>
      <c r="E22" s="31"/>
    </row>
    <row r="23" s="1" customFormat="1" ht="30" customHeight="1" spans="1:5">
      <c r="A23" s="5">
        <v>22102</v>
      </c>
      <c r="B23" s="33" t="s">
        <v>64</v>
      </c>
      <c r="C23" s="11">
        <f>C24</f>
        <v>16.5</v>
      </c>
      <c r="D23" s="11">
        <f>D24</f>
        <v>16.5</v>
      </c>
      <c r="E23" s="31"/>
    </row>
    <row r="24" s="1" customFormat="1" ht="30" customHeight="1" spans="1:5">
      <c r="A24" s="5">
        <v>2210201</v>
      </c>
      <c r="B24" s="33" t="s">
        <v>65</v>
      </c>
      <c r="C24" s="31">
        <v>16.5</v>
      </c>
      <c r="D24" s="31">
        <v>16.5</v>
      </c>
      <c r="E24" s="31"/>
    </row>
    <row r="25" s="1" customFormat="1" ht="30" customHeight="1" spans="1:5">
      <c r="A25" s="5" t="s">
        <v>35</v>
      </c>
      <c r="B25" s="5"/>
      <c r="C25" s="31">
        <f>C7+C14+C19+C22</f>
        <v>407.8</v>
      </c>
      <c r="D25" s="31">
        <f t="shared" ref="D25:E25" si="2">D7+D14+D19+D22</f>
        <v>275.58</v>
      </c>
      <c r="E25" s="31">
        <f t="shared" si="2"/>
        <v>132.22</v>
      </c>
    </row>
  </sheetData>
  <mergeCells count="4">
    <mergeCell ref="A2:E2"/>
    <mergeCell ref="C4:E4"/>
    <mergeCell ref="A25:B25"/>
    <mergeCell ref="A4:B5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24" workbookViewId="0">
      <selection activeCell="D32" sqref="D32"/>
    </sheetView>
  </sheetViews>
  <sheetFormatPr defaultColWidth="9" defaultRowHeight="14.25" outlineLevelCol="4"/>
  <cols>
    <col min="1" max="1" width="20.875" customWidth="1"/>
    <col min="2" max="2" width="25.625" customWidth="1"/>
    <col min="3" max="5" width="20.875" customWidth="1"/>
  </cols>
  <sheetData>
    <row r="1" spans="1:1">
      <c r="A1" t="s">
        <v>87</v>
      </c>
    </row>
    <row r="2" ht="22.5" spans="1:5">
      <c r="A2" s="3" t="s">
        <v>88</v>
      </c>
      <c r="B2" s="3"/>
      <c r="C2" s="3"/>
      <c r="D2" s="3"/>
      <c r="E2" s="3"/>
    </row>
    <row r="3" spans="1:5">
      <c r="A3" t="s">
        <v>2</v>
      </c>
      <c r="E3" s="27" t="s">
        <v>3</v>
      </c>
    </row>
    <row r="4" s="1" customFormat="1" ht="32.45" customHeight="1" spans="1:5">
      <c r="A4" s="28" t="s">
        <v>89</v>
      </c>
      <c r="B4" s="29"/>
      <c r="C4" s="28" t="s">
        <v>90</v>
      </c>
      <c r="D4" s="30"/>
      <c r="E4" s="29"/>
    </row>
    <row r="5" s="1" customFormat="1" ht="32.45" customHeight="1" spans="1:5">
      <c r="A5" s="31" t="s">
        <v>49</v>
      </c>
      <c r="B5" s="31" t="s">
        <v>50</v>
      </c>
      <c r="C5" s="9" t="s">
        <v>91</v>
      </c>
      <c r="D5" s="31" t="s">
        <v>92</v>
      </c>
      <c r="E5" s="31" t="s">
        <v>93</v>
      </c>
    </row>
    <row r="6" s="1" customFormat="1" ht="32.45" customHeight="1" spans="1:5">
      <c r="A6" s="31">
        <v>301</v>
      </c>
      <c r="B6" s="31" t="s">
        <v>94</v>
      </c>
      <c r="C6" s="9"/>
      <c r="D6" s="31"/>
      <c r="E6" s="31"/>
    </row>
    <row r="7" ht="32.45" customHeight="1" spans="1:5">
      <c r="A7" s="10">
        <v>30101</v>
      </c>
      <c r="B7" s="10" t="s">
        <v>95</v>
      </c>
      <c r="C7" s="10">
        <f>D7+E7</f>
        <v>82.75</v>
      </c>
      <c r="D7" s="10">
        <v>82.75</v>
      </c>
      <c r="E7" s="10"/>
    </row>
    <row r="8" ht="32.45" customHeight="1" spans="1:5">
      <c r="A8" s="10">
        <v>30102</v>
      </c>
      <c r="B8" s="10" t="s">
        <v>96</v>
      </c>
      <c r="C8" s="10">
        <f t="shared" ref="C8:C32" si="0">D8+E8</f>
        <v>54.8</v>
      </c>
      <c r="D8" s="10">
        <v>54.8</v>
      </c>
      <c r="E8" s="10"/>
    </row>
    <row r="9" ht="32.45" customHeight="1" spans="1:5">
      <c r="A9" s="32">
        <v>30103</v>
      </c>
      <c r="B9" s="10" t="s">
        <v>97</v>
      </c>
      <c r="C9" s="10">
        <f t="shared" si="0"/>
        <v>6.9</v>
      </c>
      <c r="D9" s="10">
        <v>6.9</v>
      </c>
      <c r="E9" s="10"/>
    </row>
    <row r="10" ht="32.45" customHeight="1" spans="1:5">
      <c r="A10" s="10">
        <v>30104</v>
      </c>
      <c r="B10" s="10" t="s">
        <v>98</v>
      </c>
      <c r="C10" s="10">
        <f t="shared" si="0"/>
        <v>27.28</v>
      </c>
      <c r="D10" s="10">
        <v>27.28</v>
      </c>
      <c r="E10" s="10"/>
    </row>
    <row r="11" ht="32.45" customHeight="1" spans="1:5">
      <c r="A11" s="10">
        <v>30108</v>
      </c>
      <c r="B11" s="10" t="s">
        <v>99</v>
      </c>
      <c r="C11" s="10">
        <f t="shared" si="0"/>
        <v>9.81</v>
      </c>
      <c r="D11" s="10">
        <v>9.81</v>
      </c>
      <c r="E11" s="10"/>
    </row>
    <row r="12" ht="32.45" customHeight="1" spans="1:5">
      <c r="A12" s="10">
        <v>30110</v>
      </c>
      <c r="B12" s="10" t="s">
        <v>65</v>
      </c>
      <c r="C12" s="10">
        <f t="shared" si="0"/>
        <v>16.5</v>
      </c>
      <c r="D12" s="10">
        <v>16.5</v>
      </c>
      <c r="E12" s="10"/>
    </row>
    <row r="13" ht="32.45" customHeight="1" spans="1:5">
      <c r="A13" s="10">
        <v>30199</v>
      </c>
      <c r="B13" s="10" t="s">
        <v>100</v>
      </c>
      <c r="C13" s="10">
        <f t="shared" si="0"/>
        <v>29.06</v>
      </c>
      <c r="D13" s="10">
        <v>29.06</v>
      </c>
      <c r="E13" s="10"/>
    </row>
    <row r="14" ht="32.45" customHeight="1" spans="1:5">
      <c r="A14" s="10">
        <v>302</v>
      </c>
      <c r="B14" s="10" t="s">
        <v>101</v>
      </c>
      <c r="C14" s="10">
        <f t="shared" si="0"/>
        <v>0</v>
      </c>
      <c r="D14" s="10"/>
      <c r="E14" s="10"/>
    </row>
    <row r="15" ht="32.45" customHeight="1" spans="1:5">
      <c r="A15" s="10">
        <v>30201</v>
      </c>
      <c r="B15" s="10" t="s">
        <v>102</v>
      </c>
      <c r="C15" s="10">
        <f t="shared" si="0"/>
        <v>3</v>
      </c>
      <c r="D15" s="10"/>
      <c r="E15" s="10">
        <v>3</v>
      </c>
    </row>
    <row r="16" ht="32.45" customHeight="1" spans="1:5">
      <c r="A16" s="10">
        <v>30202</v>
      </c>
      <c r="B16" s="10" t="s">
        <v>103</v>
      </c>
      <c r="C16" s="10">
        <f t="shared" si="0"/>
        <v>3</v>
      </c>
      <c r="D16" s="10"/>
      <c r="E16" s="10">
        <v>3</v>
      </c>
    </row>
    <row r="17" ht="32.45" customHeight="1" spans="1:5">
      <c r="A17" s="10">
        <v>30207</v>
      </c>
      <c r="B17" s="10" t="s">
        <v>104</v>
      </c>
      <c r="C17" s="10">
        <f t="shared" si="0"/>
        <v>1</v>
      </c>
      <c r="D17" s="10"/>
      <c r="E17" s="10">
        <v>1</v>
      </c>
    </row>
    <row r="18" ht="32.45" customHeight="1" spans="1:5">
      <c r="A18" s="10">
        <v>30208</v>
      </c>
      <c r="B18" s="10" t="s">
        <v>105</v>
      </c>
      <c r="C18" s="10">
        <f t="shared" si="0"/>
        <v>1</v>
      </c>
      <c r="D18" s="10"/>
      <c r="E18" s="10">
        <v>1</v>
      </c>
    </row>
    <row r="19" ht="32.45" customHeight="1" spans="1:5">
      <c r="A19" s="10">
        <v>30211</v>
      </c>
      <c r="B19" s="10" t="s">
        <v>106</v>
      </c>
      <c r="C19" s="10">
        <f t="shared" si="0"/>
        <v>2.5</v>
      </c>
      <c r="D19" s="10"/>
      <c r="E19" s="10">
        <v>2.5</v>
      </c>
    </row>
    <row r="20" ht="32.45" customHeight="1" spans="1:5">
      <c r="A20" s="10">
        <v>30213</v>
      </c>
      <c r="B20" s="10" t="s">
        <v>107</v>
      </c>
      <c r="C20" s="10">
        <f t="shared" si="0"/>
        <v>1</v>
      </c>
      <c r="D20" s="10"/>
      <c r="E20" s="10">
        <v>1</v>
      </c>
    </row>
    <row r="21" ht="32.45" customHeight="1" spans="1:5">
      <c r="A21" s="10">
        <v>30215</v>
      </c>
      <c r="B21" s="10" t="s">
        <v>108</v>
      </c>
      <c r="C21" s="10">
        <f t="shared" si="0"/>
        <v>0</v>
      </c>
      <c r="D21" s="10"/>
      <c r="E21" s="10"/>
    </row>
    <row r="22" ht="32.45" customHeight="1" spans="1:5">
      <c r="A22" s="10">
        <v>30216</v>
      </c>
      <c r="B22" s="10" t="s">
        <v>109</v>
      </c>
      <c r="C22" s="10">
        <f t="shared" si="0"/>
        <v>0</v>
      </c>
      <c r="D22" s="10"/>
      <c r="E22" s="10"/>
    </row>
    <row r="23" ht="32.45" customHeight="1" spans="1:5">
      <c r="A23" s="10">
        <v>30217</v>
      </c>
      <c r="B23" s="10" t="s">
        <v>110</v>
      </c>
      <c r="C23" s="10">
        <f t="shared" si="0"/>
        <v>2</v>
      </c>
      <c r="D23" s="10"/>
      <c r="E23" s="10">
        <v>2</v>
      </c>
    </row>
    <row r="24" ht="32.45" customHeight="1" spans="1:5">
      <c r="A24" s="10">
        <v>30218</v>
      </c>
      <c r="B24" s="10" t="s">
        <v>111</v>
      </c>
      <c r="C24" s="10">
        <f t="shared" si="0"/>
        <v>0</v>
      </c>
      <c r="D24" s="10"/>
      <c r="E24" s="10"/>
    </row>
    <row r="25" ht="32.45" customHeight="1" spans="1:5">
      <c r="A25" s="10">
        <v>30226</v>
      </c>
      <c r="B25" s="10" t="s">
        <v>112</v>
      </c>
      <c r="C25" s="10">
        <f t="shared" si="0"/>
        <v>1</v>
      </c>
      <c r="D25" s="10"/>
      <c r="E25" s="10">
        <v>1</v>
      </c>
    </row>
    <row r="26" ht="32.45" customHeight="1" spans="1:5">
      <c r="A26" s="10">
        <v>30228</v>
      </c>
      <c r="B26" s="10" t="s">
        <v>113</v>
      </c>
      <c r="C26" s="10">
        <f t="shared" si="0"/>
        <v>3</v>
      </c>
      <c r="D26" s="10"/>
      <c r="E26" s="10">
        <v>3</v>
      </c>
    </row>
    <row r="27" ht="32.45" customHeight="1" spans="1:5">
      <c r="A27" s="10">
        <v>30231</v>
      </c>
      <c r="B27" s="10" t="s">
        <v>114</v>
      </c>
      <c r="C27" s="10">
        <f t="shared" si="0"/>
        <v>0</v>
      </c>
      <c r="D27" s="10"/>
      <c r="E27" s="10"/>
    </row>
    <row r="28" ht="32.45" customHeight="1" spans="1:5">
      <c r="A28" s="10">
        <v>30239</v>
      </c>
      <c r="B28" s="10" t="s">
        <v>115</v>
      </c>
      <c r="C28" s="10">
        <f t="shared" si="0"/>
        <v>18.07</v>
      </c>
      <c r="D28" s="10"/>
      <c r="E28" s="10">
        <v>18.07</v>
      </c>
    </row>
    <row r="29" ht="32.45" customHeight="1" spans="1:5">
      <c r="A29" s="10">
        <v>30299</v>
      </c>
      <c r="B29" s="10" t="s">
        <v>116</v>
      </c>
      <c r="C29" s="10">
        <f t="shared" si="0"/>
        <v>0.5</v>
      </c>
      <c r="D29" s="10"/>
      <c r="E29" s="10">
        <v>0.5</v>
      </c>
    </row>
    <row r="30" ht="32.45" customHeight="1" spans="1:5">
      <c r="A30" s="10">
        <v>303</v>
      </c>
      <c r="B30" s="10" t="s">
        <v>117</v>
      </c>
      <c r="C30" s="10">
        <f t="shared" si="0"/>
        <v>0</v>
      </c>
      <c r="D30" s="10"/>
      <c r="E30" s="10"/>
    </row>
    <row r="31" ht="32.45" customHeight="1" spans="1:5">
      <c r="A31" s="10">
        <v>30301</v>
      </c>
      <c r="B31" s="10" t="s">
        <v>118</v>
      </c>
      <c r="C31" s="10">
        <f t="shared" si="0"/>
        <v>10.64</v>
      </c>
      <c r="D31" s="10">
        <v>10.64</v>
      </c>
      <c r="E31" s="10"/>
    </row>
    <row r="32" ht="32.45" customHeight="1" spans="1:5">
      <c r="A32" s="10">
        <v>30307</v>
      </c>
      <c r="B32" s="10" t="s">
        <v>119</v>
      </c>
      <c r="C32" s="10">
        <f t="shared" si="0"/>
        <v>1.77</v>
      </c>
      <c r="D32" s="10">
        <v>1.77</v>
      </c>
      <c r="E32" s="10"/>
    </row>
    <row r="33" ht="32.45" customHeight="1" spans="1:5">
      <c r="A33" s="9" t="s">
        <v>91</v>
      </c>
      <c r="B33" s="10"/>
      <c r="C33" s="10">
        <f>SUM(C7:C32)</f>
        <v>275.58</v>
      </c>
      <c r="D33" s="10">
        <f t="shared" ref="D33:E33" si="1">SUM(D7:D32)</f>
        <v>239.51</v>
      </c>
      <c r="E33" s="10">
        <f t="shared" si="1"/>
        <v>36.07</v>
      </c>
    </row>
  </sheetData>
  <mergeCells count="3">
    <mergeCell ref="A2:E2"/>
    <mergeCell ref="A4:B4"/>
    <mergeCell ref="C4:E4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6" sqref="D6"/>
    </sheetView>
  </sheetViews>
  <sheetFormatPr defaultColWidth="7.25" defaultRowHeight="12.75" customHeight="1" outlineLevelCol="5"/>
  <cols>
    <col min="1" max="5" width="25.125" style="14" customWidth="1"/>
    <col min="6" max="6" width="14.75" style="14" customWidth="1"/>
    <col min="7" max="16384" width="7.25" style="14"/>
  </cols>
  <sheetData>
    <row r="1" customHeight="1" spans="1:6">
      <c r="A1" t="s">
        <v>120</v>
      </c>
      <c r="F1" s="15"/>
    </row>
    <row r="2" ht="30" customHeight="1" spans="1:6">
      <c r="A2" s="16" t="s">
        <v>121</v>
      </c>
      <c r="B2" s="16"/>
      <c r="C2" s="16"/>
      <c r="D2" s="16"/>
      <c r="E2" s="16"/>
      <c r="F2" s="17"/>
    </row>
    <row r="3" ht="18" customHeight="1" spans="1:5">
      <c r="A3" s="18" t="s">
        <v>2</v>
      </c>
      <c r="B3" s="18"/>
      <c r="E3" s="19" t="s">
        <v>3</v>
      </c>
    </row>
    <row r="4" ht="31.5" customHeight="1" spans="1:5">
      <c r="A4" s="20" t="s">
        <v>122</v>
      </c>
      <c r="B4" s="21" t="s">
        <v>123</v>
      </c>
      <c r="C4" s="20" t="s">
        <v>124</v>
      </c>
      <c r="D4" s="22" t="s">
        <v>114</v>
      </c>
      <c r="E4" s="20" t="s">
        <v>125</v>
      </c>
    </row>
    <row r="5" ht="25.5" customHeight="1" spans="1:5">
      <c r="A5" s="23">
        <f>B5+C5+D5+E5</f>
        <v>2</v>
      </c>
      <c r="B5" s="24"/>
      <c r="C5" s="25">
        <v>2</v>
      </c>
      <c r="D5" s="25">
        <v>0</v>
      </c>
      <c r="E5" s="25"/>
    </row>
    <row r="6" customHeight="1" spans="4:6">
      <c r="D6" s="26"/>
      <c r="E6" s="26"/>
      <c r="F6" s="26"/>
    </row>
    <row r="7" customHeight="1" spans="4:6">
      <c r="D7" s="26"/>
      <c r="F7" s="26"/>
    </row>
    <row r="8" customHeight="1" spans="4:6">
      <c r="D8" s="26"/>
      <c r="F8" s="26"/>
    </row>
    <row r="9" customHeight="1" spans="6:6">
      <c r="F9" s="26"/>
    </row>
    <row r="10" customHeight="1" spans="6:6">
      <c r="F10" s="26"/>
    </row>
    <row r="11" customHeight="1" spans="6:6">
      <c r="F11" s="26"/>
    </row>
    <row r="15" customHeight="1" spans="3:3">
      <c r="C15" s="26"/>
    </row>
  </sheetData>
  <mergeCells count="1">
    <mergeCell ref="A2:E2"/>
  </mergeCells>
  <printOptions horizontalCentered="1"/>
  <pageMargins left="0" right="0" top="0.747916666666667" bottom="0.747916666666667" header="0.314583333333333" footer="0.31458333333333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C8" sqref="C8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126</v>
      </c>
    </row>
    <row r="2" ht="30" customHeight="1" spans="1:5">
      <c r="A2" s="3" t="s">
        <v>127</v>
      </c>
      <c r="B2" s="3"/>
      <c r="C2" s="3"/>
      <c r="D2" s="3"/>
      <c r="E2" s="3"/>
    </row>
    <row r="3" spans="1:5">
      <c r="A3" t="s">
        <v>2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86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68</v>
      </c>
      <c r="E5" s="9" t="s">
        <v>69</v>
      </c>
    </row>
    <row r="6" ht="21.6" customHeight="1" spans="1:5">
      <c r="A6" s="5" t="s">
        <v>49</v>
      </c>
      <c r="B6" s="5" t="s">
        <v>50</v>
      </c>
      <c r="C6" s="10"/>
      <c r="D6" s="10"/>
      <c r="E6" s="10"/>
    </row>
    <row r="7" ht="21.6" customHeight="1" spans="1:5">
      <c r="A7" s="5" t="s">
        <v>128</v>
      </c>
      <c r="B7" s="11"/>
      <c r="C7" s="12" t="s">
        <v>129</v>
      </c>
      <c r="D7" s="12" t="s">
        <v>129</v>
      </c>
      <c r="E7" s="12" t="s">
        <v>129</v>
      </c>
    </row>
    <row r="8" ht="21.6" customHeight="1" spans="1:5">
      <c r="A8" s="5" t="s">
        <v>130</v>
      </c>
      <c r="B8" s="11"/>
      <c r="C8" s="12" t="s">
        <v>129</v>
      </c>
      <c r="D8" s="12" t="s">
        <v>129</v>
      </c>
      <c r="E8" s="12" t="s">
        <v>129</v>
      </c>
    </row>
    <row r="9" ht="21.6" customHeight="1" spans="1:5">
      <c r="A9" s="5" t="s">
        <v>131</v>
      </c>
      <c r="B9" s="11"/>
      <c r="C9" s="12" t="s">
        <v>129</v>
      </c>
      <c r="D9" s="12" t="s">
        <v>129</v>
      </c>
      <c r="E9" s="12" t="s">
        <v>129</v>
      </c>
    </row>
    <row r="10" ht="21.6" customHeight="1" spans="1:5">
      <c r="A10" s="5" t="s">
        <v>132</v>
      </c>
      <c r="B10" s="11"/>
      <c r="C10" s="12" t="s">
        <v>129</v>
      </c>
      <c r="D10" s="12" t="s">
        <v>129</v>
      </c>
      <c r="E10" s="12" t="s">
        <v>129</v>
      </c>
    </row>
    <row r="11" ht="21.6" customHeight="1" spans="1:5">
      <c r="A11" s="11"/>
      <c r="B11" s="11"/>
      <c r="C11" s="12" t="s">
        <v>129</v>
      </c>
      <c r="D11" s="12" t="s">
        <v>129</v>
      </c>
      <c r="E11" s="12" t="s">
        <v>129</v>
      </c>
    </row>
    <row r="12" ht="21.6" customHeight="1" spans="1:5">
      <c r="A12" s="13"/>
      <c r="B12" s="13"/>
      <c r="C12" s="12" t="s">
        <v>129</v>
      </c>
      <c r="D12" s="12" t="s">
        <v>129</v>
      </c>
      <c r="E12" s="12" t="s">
        <v>129</v>
      </c>
    </row>
    <row r="13" ht="21.6" customHeight="1" spans="1:5">
      <c r="A13" s="13"/>
      <c r="B13" s="13"/>
      <c r="C13" s="12" t="s">
        <v>129</v>
      </c>
      <c r="D13" s="12" t="s">
        <v>129</v>
      </c>
      <c r="E13" s="12" t="s">
        <v>129</v>
      </c>
    </row>
    <row r="14" ht="21.6" customHeight="1" spans="1:5">
      <c r="A14" s="13"/>
      <c r="B14" s="13"/>
      <c r="C14" s="12" t="s">
        <v>129</v>
      </c>
      <c r="D14" s="12" t="s">
        <v>129</v>
      </c>
      <c r="E14" s="12" t="s">
        <v>129</v>
      </c>
    </row>
    <row r="15" ht="21.6" customHeight="1" spans="1:5">
      <c r="A15" s="5" t="s">
        <v>122</v>
      </c>
      <c r="B15" s="5"/>
      <c r="C15" s="10"/>
      <c r="D15" s="10"/>
      <c r="E15" s="10"/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2003-12-31T18:05:15Z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